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55" activeTab="2"/>
  </bookViews>
  <sheets>
    <sheet name="男Ｓ" sheetId="1" r:id="rId1"/>
    <sheet name="男コンソレ" sheetId="2" r:id="rId2"/>
    <sheet name="女Ｓ" sheetId="3" r:id="rId3"/>
    <sheet name="女コンソレ" sheetId="4" r:id="rId4"/>
    <sheet name="男女リスト" sheetId="5" r:id="rId5"/>
  </sheets>
  <definedNames>
    <definedName name="_xlnm._FilterDatabase" localSheetId="4" hidden="1">'男女リスト'!$A$2:$N$50</definedName>
    <definedName name="a">#REF!</definedName>
    <definedName name="_xlnm.Print_Area" localSheetId="2">'女Ｓ'!$A$1:$AC$62</definedName>
    <definedName name="_xlnm.Print_Area" localSheetId="3">'女コンソレ'!$A$2:$N$67</definedName>
    <definedName name="_xlnm.Print_Area" localSheetId="0">'男Ｓ'!$A$1:$AC$62</definedName>
    <definedName name="_xlnm.Print_Area" localSheetId="1">'男コンソレ'!$A$2:$N$67</definedName>
    <definedName name="_xlnm.Print_Area" localSheetId="4">'男女リスト'!$A$1:$O$50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<sst xmlns="http://schemas.openxmlformats.org/spreadsheetml/2006/main" count="946" uniqueCount="293">
  <si>
    <t>　</t>
  </si>
  <si>
    <t>男子シングルス</t>
  </si>
  <si>
    <t>(</t>
  </si>
  <si>
    <t>/</t>
  </si>
  <si>
    <t>ち</t>
  </si>
  <si>
    <t>の</t>
  </si>
  <si>
    <t>あ</t>
  </si>
  <si>
    <t>け</t>
  </si>
  <si>
    <t>む</t>
  </si>
  <si>
    <t>ゆ</t>
  </si>
  <si>
    <t>い</t>
  </si>
  <si>
    <t>こ</t>
  </si>
  <si>
    <t>つ</t>
  </si>
  <si>
    <t>は</t>
  </si>
  <si>
    <t>る</t>
  </si>
  <si>
    <t>ろ</t>
  </si>
  <si>
    <t>て</t>
  </si>
  <si>
    <t>ひ</t>
  </si>
  <si>
    <t>う</t>
  </si>
  <si>
    <t>さ</t>
  </si>
  <si>
    <t>め</t>
  </si>
  <si>
    <t>よ</t>
  </si>
  <si>
    <t>え</t>
  </si>
  <si>
    <t>し</t>
  </si>
  <si>
    <t>と</t>
  </si>
  <si>
    <t>ふ</t>
  </si>
  <si>
    <t>な</t>
  </si>
  <si>
    <t>へ</t>
  </si>
  <si>
    <t>お</t>
  </si>
  <si>
    <t>す</t>
  </si>
  <si>
    <t>も</t>
  </si>
  <si>
    <t>ら</t>
  </si>
  <si>
    <t>か</t>
  </si>
  <si>
    <t>せ</t>
  </si>
  <si>
    <t>に</t>
  </si>
  <si>
    <t>ほ</t>
  </si>
  <si>
    <t>れ</t>
  </si>
  <si>
    <t>わ</t>
  </si>
  <si>
    <t>ぬ</t>
  </si>
  <si>
    <t>ま</t>
  </si>
  <si>
    <t>き</t>
  </si>
  <si>
    <t>そ</t>
  </si>
  <si>
    <t>や</t>
  </si>
  <si>
    <t>り</t>
  </si>
  <si>
    <t>く</t>
  </si>
  <si>
    <t>た</t>
  </si>
  <si>
    <t>ね</t>
  </si>
  <si>
    <t>み</t>
  </si>
  <si>
    <t>シード順位</t>
  </si>
  <si>
    <t/>
  </si>
  <si>
    <t>1</t>
  </si>
  <si>
    <t>５</t>
  </si>
  <si>
    <t>２</t>
  </si>
  <si>
    <t>６</t>
  </si>
  <si>
    <t>３</t>
  </si>
  <si>
    <t>７</t>
  </si>
  <si>
    <t>４</t>
  </si>
  <si>
    <t>８</t>
  </si>
  <si>
    <t>男子コンソレーション</t>
  </si>
  <si>
    <t>（あ）の敗者</t>
  </si>
  <si>
    <t>（け）の敗者</t>
  </si>
  <si>
    <t>（と）の敗者</t>
  </si>
  <si>
    <t>（ふ）の敗者</t>
  </si>
  <si>
    <t>（い）の敗者</t>
  </si>
  <si>
    <t>（こ）の敗者</t>
  </si>
  <si>
    <t>（て）の敗者</t>
  </si>
  <si>
    <t>（ひ）の敗者</t>
  </si>
  <si>
    <t>（う）の敗者</t>
  </si>
  <si>
    <t>（さ）の敗者</t>
  </si>
  <si>
    <t>（つ）の敗者</t>
  </si>
  <si>
    <t>（は）の敗者</t>
  </si>
  <si>
    <t>（え）の敗者</t>
  </si>
  <si>
    <t>（し）の敗者</t>
  </si>
  <si>
    <t>（ち）の敗者</t>
  </si>
  <si>
    <t>（の）の敗者</t>
  </si>
  <si>
    <t>（お）の敗者</t>
  </si>
  <si>
    <t>（す）の敗者</t>
  </si>
  <si>
    <t>（ね）の敗者</t>
  </si>
  <si>
    <t>（み）の敗者</t>
  </si>
  <si>
    <t>（か）の敗者</t>
  </si>
  <si>
    <t>（せ）の敗者</t>
  </si>
  <si>
    <t>（ぬ）の敗者</t>
  </si>
  <si>
    <t>（ま）の敗者</t>
  </si>
  <si>
    <t>（き）の敗者</t>
  </si>
  <si>
    <t>（そ）の敗者</t>
  </si>
  <si>
    <t>（に）の敗者</t>
  </si>
  <si>
    <t>（ほ）の敗者</t>
  </si>
  <si>
    <t>（く）の敗者</t>
  </si>
  <si>
    <t>（た）の敗者</t>
  </si>
  <si>
    <t>（な）の敗者</t>
  </si>
  <si>
    <t>（へ）の敗者</t>
  </si>
  <si>
    <t>５位・６位　決定戦</t>
  </si>
  <si>
    <t>７位・８位　決定戦</t>
  </si>
  <si>
    <t>A</t>
  </si>
  <si>
    <t>（る）の敗者</t>
  </si>
  <si>
    <t>（イ）の敗者</t>
  </si>
  <si>
    <t>E</t>
  </si>
  <si>
    <t>B</t>
  </si>
  <si>
    <t>（れ）の敗者</t>
  </si>
  <si>
    <t>イ</t>
  </si>
  <si>
    <t>（ロ）の敗者</t>
  </si>
  <si>
    <t>F</t>
  </si>
  <si>
    <t>C</t>
  </si>
  <si>
    <t>（ろ）の敗者</t>
  </si>
  <si>
    <t>D</t>
  </si>
  <si>
    <t>（わ）の敗者</t>
  </si>
  <si>
    <t>ロ</t>
  </si>
  <si>
    <t>女子シングルス</t>
  </si>
  <si>
    <t>男子リスト</t>
  </si>
  <si>
    <t>女子リスト</t>
  </si>
  <si>
    <t>Ｓﾎﾟｲﾝﾄ</t>
  </si>
  <si>
    <t>女子コンソレーション</t>
  </si>
  <si>
    <t>相生学院</t>
  </si>
  <si>
    <t>②</t>
  </si>
  <si>
    <t>①</t>
  </si>
  <si>
    <t>ブルボンビーンズドーム</t>
  </si>
  <si>
    <t>ブルボンビーンズドーム</t>
  </si>
  <si>
    <t>北海道</t>
  </si>
  <si>
    <t>東北</t>
  </si>
  <si>
    <t>北関東</t>
  </si>
  <si>
    <t>山村学園</t>
  </si>
  <si>
    <t>東京</t>
  </si>
  <si>
    <t>南関東</t>
  </si>
  <si>
    <t>東海</t>
  </si>
  <si>
    <t>愛知啓成</t>
  </si>
  <si>
    <t>北信越</t>
  </si>
  <si>
    <t>仁愛女子</t>
  </si>
  <si>
    <t>近畿</t>
  </si>
  <si>
    <t>中国</t>
  </si>
  <si>
    <t>四国</t>
  </si>
  <si>
    <t>新田</t>
  </si>
  <si>
    <t>九州</t>
  </si>
  <si>
    <t>松商学園</t>
  </si>
  <si>
    <t>）</t>
  </si>
  <si>
    <t>）</t>
  </si>
  <si>
    <t>ブルボンビーンズドーム</t>
  </si>
  <si>
    <t>日私テ 12月24日集計</t>
  </si>
  <si>
    <t>日私テ 12月24日集計</t>
  </si>
  <si>
    <t>６</t>
  </si>
  <si>
    <t>)</t>
  </si>
  <si>
    <t>平成３１年１月２５日</t>
  </si>
  <si>
    <t>藤川侑志郎</t>
  </si>
  <si>
    <t>下天摩　輝</t>
  </si>
  <si>
    <t>矢口　郡昌</t>
  </si>
  <si>
    <t>畠山    知</t>
  </si>
  <si>
    <t>宮地　柊弥</t>
  </si>
  <si>
    <t>斎藤　大希</t>
  </si>
  <si>
    <t>ニノ戸亮徳</t>
  </si>
  <si>
    <t>安久津晋太</t>
  </si>
  <si>
    <t>横田　大夢</t>
  </si>
  <si>
    <t>飯田　　翔</t>
  </si>
  <si>
    <t>小高　拓海</t>
  </si>
  <si>
    <t>小林　良徳</t>
  </si>
  <si>
    <t>飯泉　　涼</t>
  </si>
  <si>
    <t>山本　敦貴</t>
  </si>
  <si>
    <t>柴崎　充志</t>
  </si>
  <si>
    <t>中西　 恭平</t>
  </si>
  <si>
    <t>堀井　駿佑</t>
  </si>
  <si>
    <t>森下　  諒</t>
  </si>
  <si>
    <t>多賀　俊仁</t>
  </si>
  <si>
    <t>折井　晴哉</t>
  </si>
  <si>
    <t>伊藤　厚陽</t>
  </si>
  <si>
    <t>古橋　柊依</t>
  </si>
  <si>
    <t>橋本　洸矢</t>
  </si>
  <si>
    <t>片山　　楓</t>
  </si>
  <si>
    <t>大久保拓海</t>
  </si>
  <si>
    <t>原　　風斗</t>
  </si>
  <si>
    <t>石垣　秀悟</t>
  </si>
  <si>
    <t>植木　海音</t>
  </si>
  <si>
    <t>藤原　智也</t>
  </si>
  <si>
    <t>金成　　錬</t>
  </si>
  <si>
    <t>中村　秋河</t>
  </si>
  <si>
    <t>北　  昇馬</t>
  </si>
  <si>
    <t>清原　幹太</t>
  </si>
  <si>
    <t>奥平　 　駿</t>
  </si>
  <si>
    <t>堺　　太志</t>
  </si>
  <si>
    <t>三宅　悠介</t>
  </si>
  <si>
    <t>車田　琉季</t>
  </si>
  <si>
    <t>藤井　悠人</t>
  </si>
  <si>
    <t>橋田　涼平</t>
  </si>
  <si>
    <t>河野　健司</t>
  </si>
  <si>
    <t>中村　　元</t>
  </si>
  <si>
    <t>正岡　拓人</t>
  </si>
  <si>
    <t>辻　　陽平</t>
  </si>
  <si>
    <t>宮田　　陸</t>
  </si>
  <si>
    <t>森田　凌矢</t>
  </si>
  <si>
    <t>山口　柚希</t>
  </si>
  <si>
    <t>田中　　翔</t>
  </si>
  <si>
    <t>奥村龍太郎</t>
  </si>
  <si>
    <t>立命館慶祥</t>
  </si>
  <si>
    <t>北海科学大</t>
  </si>
  <si>
    <t>岩手</t>
  </si>
  <si>
    <t>東北学院榴ケ岡</t>
  </si>
  <si>
    <t>東陵</t>
  </si>
  <si>
    <t>日大山形</t>
  </si>
  <si>
    <t>足利大附</t>
  </si>
  <si>
    <t>埼玉平成</t>
  </si>
  <si>
    <t>東洋大牛久</t>
  </si>
  <si>
    <t>駿台甲府</t>
  </si>
  <si>
    <t>東海大菅生</t>
  </si>
  <si>
    <t>日大三</t>
  </si>
  <si>
    <t>大成</t>
  </si>
  <si>
    <t>名経大市邨</t>
  </si>
  <si>
    <t>津田学園</t>
  </si>
  <si>
    <t>敦賀気比</t>
  </si>
  <si>
    <t>東京学館新潟</t>
  </si>
  <si>
    <t>東山</t>
  </si>
  <si>
    <t>相生学院</t>
  </si>
  <si>
    <t>西宮甲英</t>
  </si>
  <si>
    <t>相生学院</t>
  </si>
  <si>
    <t>甲南</t>
  </si>
  <si>
    <t>関西</t>
  </si>
  <si>
    <t>岡山理大附</t>
  </si>
  <si>
    <t>鹿児島実業</t>
  </si>
  <si>
    <t>筑陽学園</t>
  </si>
  <si>
    <t>鳳凰</t>
  </si>
  <si>
    <t>海星</t>
  </si>
  <si>
    <t>沖縄尚学</t>
  </si>
  <si>
    <t>田巻日菜乃</t>
  </si>
  <si>
    <t>坂尻　若菜</t>
  </si>
  <si>
    <t>菊池にいな</t>
  </si>
  <si>
    <t>松原  綾乃</t>
  </si>
  <si>
    <t>鎌田　愛莉</t>
  </si>
  <si>
    <t>伊藤　　楓</t>
  </si>
  <si>
    <t>鈴木　桃子</t>
  </si>
  <si>
    <t>星野　遥香</t>
  </si>
  <si>
    <t>加藤　英佳</t>
  </si>
  <si>
    <t>猪瀬　瑞希</t>
  </si>
  <si>
    <t>髙橋　礼奈</t>
  </si>
  <si>
    <t>金津　春杏</t>
  </si>
  <si>
    <t>鳥海　里帆</t>
  </si>
  <si>
    <t>武内ひかり</t>
  </si>
  <si>
    <t>大川　美佐</t>
  </si>
  <si>
    <t>山崎　郁美</t>
  </si>
  <si>
    <t>長門　桃子</t>
  </si>
  <si>
    <t>長谷川優衣</t>
  </si>
  <si>
    <t>毛呂　彩音</t>
  </si>
  <si>
    <t>三上　琴音</t>
  </si>
  <si>
    <t>芹澤　佑梨</t>
  </si>
  <si>
    <t>川出　莉子</t>
  </si>
  <si>
    <t>高橋　有優</t>
  </si>
  <si>
    <t>富永はるか</t>
  </si>
  <si>
    <t>松田　萌花</t>
  </si>
  <si>
    <t>小林　一愛</t>
  </si>
  <si>
    <t>岡山　千穂</t>
  </si>
  <si>
    <t>沼野　菜海</t>
  </si>
  <si>
    <t>横森　夢海</t>
  </si>
  <si>
    <t>松下　菜々</t>
  </si>
  <si>
    <t>馬淵　麻美</t>
  </si>
  <si>
    <t>山口　瑞希</t>
  </si>
  <si>
    <t>木本海夢夏</t>
  </si>
  <si>
    <t>梶野　桃子</t>
  </si>
  <si>
    <t>中山　　桜</t>
  </si>
  <si>
    <t>斎藤　瑠奈</t>
  </si>
  <si>
    <t>徳安　莉菜</t>
  </si>
  <si>
    <t>丸古　陽女</t>
  </si>
  <si>
    <t>牛尾　真夕</t>
  </si>
  <si>
    <t>宗和　美南</t>
  </si>
  <si>
    <t>南口　亜美</t>
  </si>
  <si>
    <t>濱永　花季</t>
  </si>
  <si>
    <t>吉田　涼音</t>
  </si>
  <si>
    <t>松本　祐華</t>
  </si>
  <si>
    <t>高岡　鈴蘭</t>
  </si>
  <si>
    <t>山本　未来</t>
  </si>
  <si>
    <t>藤永　笑子</t>
  </si>
  <si>
    <t>木庭　千紘</t>
  </si>
  <si>
    <t>立命館慶祥</t>
  </si>
  <si>
    <t>札幌光星</t>
  </si>
  <si>
    <t>聖和学園</t>
  </si>
  <si>
    <t>仙台育英</t>
  </si>
  <si>
    <t>聖霊女短付</t>
  </si>
  <si>
    <t>東洋大牛久</t>
  </si>
  <si>
    <t>大成</t>
  </si>
  <si>
    <t>法政二</t>
  </si>
  <si>
    <t>秀明八千代</t>
  </si>
  <si>
    <t>東京学館船橋</t>
  </si>
  <si>
    <t>法政二</t>
  </si>
  <si>
    <t>椙山女学園</t>
  </si>
  <si>
    <t>城南静岡</t>
  </si>
  <si>
    <t>新潟第一</t>
  </si>
  <si>
    <t>松商学園</t>
  </si>
  <si>
    <t>城南学園</t>
  </si>
  <si>
    <t>京都外大西</t>
  </si>
  <si>
    <t>野田学園</t>
  </si>
  <si>
    <t>山陽女学園</t>
  </si>
  <si>
    <t>新田</t>
  </si>
  <si>
    <t>沖縄尚学</t>
  </si>
  <si>
    <t>熊本学園大付</t>
  </si>
  <si>
    <t>平成３1年　全国私立高等学校テニス選手権</t>
  </si>
  <si>
    <t>優　勝</t>
  </si>
  <si>
    <t>平成３１年 １月２４～２５日</t>
  </si>
  <si>
    <t>平成３1年１月２４～２５日</t>
  </si>
  <si>
    <t>平成３１年　全国私立高等学校テニス選手権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</si>
</sst>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0.0_);[Red]\(0.0\)"/>
    <numFmt numFmtId="180" formatCode="0.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2"/>
      <name val="ＭＳ Ｐゴシック"/>
      <family val="3"/>
    </font>
    <font>
      <sz val="14"/>
      <name val="ＭＳ Ｐゴシック"/>
      <family val="3"/>
    </font>
    <font>
      <sz val="20"/>
      <name val="ＭＳ 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tted"/>
      <top/>
      <bottom style="thin"/>
    </border>
    <border>
      <left/>
      <right style="thin"/>
      <top/>
      <bottom/>
    </border>
    <border>
      <left style="dotted"/>
      <right/>
      <top/>
      <bottom style="thin"/>
    </border>
    <border>
      <left style="dotted"/>
      <right style="thin"/>
      <top/>
      <bottom style="thin"/>
    </border>
    <border>
      <left/>
      <right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61" applyFont="1" applyAlignment="1">
      <alignment horizontal="distributed" vertical="center"/>
      <protection/>
    </xf>
    <xf numFmtId="0" fontId="3" fillId="0" borderId="0" xfId="61" applyFont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61" applyFont="1" applyAlignment="1">
      <alignment horizontal="distributed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176" fontId="12" fillId="0" borderId="0" xfId="62" applyNumberFormat="1" applyFont="1" applyBorder="1" applyAlignment="1">
      <alignment horizontal="center"/>
      <protection/>
    </xf>
    <xf numFmtId="177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61" applyFont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61" applyFont="1" applyAlignment="1">
      <alignment vertical="center"/>
      <protection/>
    </xf>
    <xf numFmtId="0" fontId="12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 shrinkToFit="1"/>
      <protection/>
    </xf>
    <xf numFmtId="0" fontId="12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right"/>
      <protection/>
    </xf>
    <xf numFmtId="0" fontId="10" fillId="0" borderId="0" xfId="61" applyFont="1" applyAlignment="1" quotePrefix="1">
      <alignment horizontal="distributed" vertical="center" shrinkToFit="1"/>
      <protection/>
    </xf>
    <xf numFmtId="0" fontId="12" fillId="0" borderId="0" xfId="61" applyFont="1" applyAlignment="1">
      <alignment horizontal="right"/>
      <protection/>
    </xf>
    <xf numFmtId="0" fontId="4" fillId="0" borderId="0" xfId="61" applyFont="1" applyAlignment="1">
      <alignment horizontal="distributed"/>
      <protection/>
    </xf>
    <xf numFmtId="49" fontId="12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right"/>
      <protection/>
    </xf>
    <xf numFmtId="0" fontId="13" fillId="0" borderId="0" xfId="61" applyFont="1" applyAlignment="1">
      <alignment horizontal="left"/>
      <protection/>
    </xf>
    <xf numFmtId="0" fontId="0" fillId="0" borderId="0" xfId="0" applyAlignment="1">
      <alignment horizontal="center"/>
    </xf>
    <xf numFmtId="49" fontId="12" fillId="0" borderId="0" xfId="61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4" fillId="0" borderId="0" xfId="61" applyFont="1">
      <alignment/>
      <protection/>
    </xf>
    <xf numFmtId="0" fontId="15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0" fontId="9" fillId="0" borderId="0" xfId="61" applyFont="1" applyAlignment="1">
      <alignment horizontal="distributed" vertical="center" shrinkToFit="1"/>
      <protection/>
    </xf>
    <xf numFmtId="0" fontId="4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/>
      <protection/>
    </xf>
    <xf numFmtId="0" fontId="4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10" fillId="0" borderId="0" xfId="61" applyFont="1" applyBorder="1" applyAlignment="1">
      <alignment horizontal="right"/>
      <protection/>
    </xf>
    <xf numFmtId="0" fontId="13" fillId="0" borderId="0" xfId="61" applyFont="1">
      <alignment/>
      <protection/>
    </xf>
    <xf numFmtId="0" fontId="13" fillId="0" borderId="0" xfId="61" applyFont="1" applyBorder="1">
      <alignment/>
      <protection/>
    </xf>
    <xf numFmtId="0" fontId="13" fillId="0" borderId="0" xfId="61" applyFont="1" applyAlignment="1">
      <alignment horizontal="distributed" vertical="center"/>
      <protection/>
    </xf>
    <xf numFmtId="176" fontId="3" fillId="0" borderId="0" xfId="61" applyNumberFormat="1" applyFont="1" applyBorder="1" applyAlignment="1">
      <alignment horizontal="center"/>
      <protection/>
    </xf>
    <xf numFmtId="176" fontId="3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176" fontId="5" fillId="0" borderId="0" xfId="61" applyNumberFormat="1" applyFont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176" fontId="4" fillId="0" borderId="0" xfId="61" applyNumberFormat="1" applyFont="1" applyAlignment="1">
      <alignment horizontal="distributed"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6" fillId="0" borderId="0" xfId="61" applyFont="1" applyAlignment="1">
      <alignment/>
      <protection/>
    </xf>
    <xf numFmtId="176" fontId="5" fillId="0" borderId="14" xfId="61" applyNumberFormat="1" applyFont="1" applyBorder="1" applyAlignment="1">
      <alignment horizontal="center" vertical="center"/>
      <protection/>
    </xf>
    <xf numFmtId="176" fontId="10" fillId="0" borderId="15" xfId="61" applyNumberFormat="1" applyFont="1" applyBorder="1" applyAlignment="1">
      <alignment horizontal="center" vertical="center"/>
      <protection/>
    </xf>
    <xf numFmtId="176" fontId="10" fillId="0" borderId="13" xfId="61" applyNumberFormat="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horizontal="center" vertical="center"/>
      <protection/>
    </xf>
    <xf numFmtId="176" fontId="10" fillId="0" borderId="16" xfId="61" applyNumberFormat="1" applyFont="1" applyBorder="1" applyAlignment="1">
      <alignment horizontal="center" vertical="center"/>
      <protection/>
    </xf>
    <xf numFmtId="176" fontId="10" fillId="0" borderId="12" xfId="61" applyNumberFormat="1" applyFont="1" applyBorder="1" applyAlignment="1">
      <alignment horizontal="center" vertical="center"/>
      <protection/>
    </xf>
    <xf numFmtId="176" fontId="10" fillId="0" borderId="11" xfId="61" applyNumberFormat="1" applyFont="1" applyBorder="1" applyAlignment="1">
      <alignment horizontal="center" vertical="center"/>
      <protection/>
    </xf>
    <xf numFmtId="176" fontId="10" fillId="0" borderId="17" xfId="61" applyNumberFormat="1" applyFont="1" applyBorder="1" applyAlignment="1">
      <alignment horizontal="center" vertical="center"/>
      <protection/>
    </xf>
    <xf numFmtId="176" fontId="10" fillId="0" borderId="18" xfId="61" applyNumberFormat="1" applyFont="1" applyBorder="1" applyAlignment="1">
      <alignment horizontal="center" vertical="center"/>
      <protection/>
    </xf>
    <xf numFmtId="176" fontId="10" fillId="0" borderId="10" xfId="61" applyNumberFormat="1" applyFont="1" applyBorder="1" applyAlignment="1">
      <alignment horizontal="center" vertical="center"/>
      <protection/>
    </xf>
    <xf numFmtId="176" fontId="10" fillId="0" borderId="14" xfId="61" applyNumberFormat="1" applyFont="1" applyBorder="1" applyAlignment="1">
      <alignment horizontal="center" vertical="center"/>
      <protection/>
    </xf>
    <xf numFmtId="176" fontId="10" fillId="0" borderId="19" xfId="61" applyNumberFormat="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20" xfId="61" applyNumberFormat="1" applyFont="1" applyBorder="1" applyAlignment="1">
      <alignment horizontal="center" vertical="center"/>
      <protection/>
    </xf>
    <xf numFmtId="176" fontId="10" fillId="0" borderId="21" xfId="61" applyNumberFormat="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horizontal="center"/>
      <protection/>
    </xf>
    <xf numFmtId="176" fontId="16" fillId="0" borderId="0" xfId="61" applyNumberFormat="1" applyFont="1" applyAlignment="1">
      <alignment horizontal="center"/>
      <protection/>
    </xf>
    <xf numFmtId="176" fontId="5" fillId="0" borderId="0" xfId="61" applyNumberFormat="1" applyFont="1" applyAlignment="1">
      <alignment horizontal="center"/>
      <protection/>
    </xf>
    <xf numFmtId="176" fontId="0" fillId="0" borderId="0" xfId="61" applyNumberFormat="1" applyFont="1" applyBorder="1" applyAlignment="1">
      <alignment horizontal="center"/>
      <protection/>
    </xf>
    <xf numFmtId="176" fontId="5" fillId="0" borderId="0" xfId="61" applyNumberFormat="1" applyFont="1" applyBorder="1" applyAlignment="1">
      <alignment horizontal="left"/>
      <protection/>
    </xf>
    <xf numFmtId="0" fontId="16" fillId="0" borderId="0" xfId="61" applyFont="1" applyBorder="1" applyAlignment="1">
      <alignment/>
      <protection/>
    </xf>
    <xf numFmtId="0" fontId="12" fillId="0" borderId="0" xfId="61" applyFont="1" applyBorder="1" applyAlignment="1">
      <alignment vertical="center"/>
      <protection/>
    </xf>
    <xf numFmtId="0" fontId="17" fillId="0" borderId="0" xfId="61" applyFont="1">
      <alignment/>
      <protection/>
    </xf>
    <xf numFmtId="0" fontId="8" fillId="0" borderId="0" xfId="6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17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61" applyFont="1" applyAlignment="1">
      <alignment horizontal="distributed"/>
      <protection/>
    </xf>
    <xf numFmtId="0" fontId="8" fillId="0" borderId="0" xfId="61" applyFont="1" applyAlignment="1">
      <alignment horizontal="distributed" vertical="center"/>
      <protection/>
    </xf>
    <xf numFmtId="0" fontId="0" fillId="0" borderId="0" xfId="0" applyBorder="1" applyAlignment="1">
      <alignment horizontal="center" vertical="center"/>
    </xf>
    <xf numFmtId="0" fontId="14" fillId="0" borderId="0" xfId="61" applyFont="1" applyAlignment="1">
      <alignment horizontal="distributed" vertical="center"/>
      <protection/>
    </xf>
    <xf numFmtId="0" fontId="13" fillId="0" borderId="0" xfId="61" applyFont="1" applyAlignment="1">
      <alignment horizontal="distributed"/>
      <protection/>
    </xf>
    <xf numFmtId="58" fontId="5" fillId="0" borderId="0" xfId="61" applyNumberFormat="1" applyFont="1" applyAlignment="1">
      <alignment horizontal="distributed" vertical="center"/>
      <protection/>
    </xf>
    <xf numFmtId="0" fontId="5" fillId="0" borderId="0" xfId="61" applyFont="1" applyAlignment="1">
      <alignment horizontal="distributed" vertical="center" wrapText="1"/>
      <protection/>
    </xf>
    <xf numFmtId="0" fontId="12" fillId="0" borderId="0" xfId="61" applyFont="1" applyAlignment="1">
      <alignment horizontal="distributed"/>
      <protection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8" fillId="0" borderId="0" xfId="61" applyFont="1" applyAlignment="1">
      <alignment horizontal="distributed" vertical="center"/>
      <protection/>
    </xf>
    <xf numFmtId="0" fontId="18" fillId="0" borderId="0" xfId="61" applyFont="1" applyAlignment="1">
      <alignment horizontal="distributed"/>
      <protection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center"/>
    </xf>
    <xf numFmtId="179" fontId="17" fillId="0" borderId="0" xfId="0" applyNumberFormat="1" applyFont="1" applyBorder="1" applyAlignment="1">
      <alignment horizontal="right"/>
    </xf>
    <xf numFmtId="179" fontId="17" fillId="0" borderId="2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0" fillId="0" borderId="0" xfId="0" applyNumberFormat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179" fontId="17" fillId="0" borderId="0" xfId="0" applyNumberFormat="1" applyFont="1" applyAlignment="1">
      <alignment/>
    </xf>
    <xf numFmtId="58" fontId="5" fillId="0" borderId="0" xfId="61" applyNumberFormat="1" applyFont="1" applyAlignment="1">
      <alignment horizontal="center" vertical="center"/>
      <protection/>
    </xf>
    <xf numFmtId="58" fontId="10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58" fontId="6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left" vertical="center"/>
      <protection/>
    </xf>
    <xf numFmtId="0" fontId="17" fillId="33" borderId="0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179" fontId="17" fillId="33" borderId="22" xfId="0" applyNumberFormat="1" applyFont="1" applyFill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179" fontId="17" fillId="0" borderId="22" xfId="0" applyNumberFormat="1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22" xfId="0" applyFont="1" applyBorder="1" applyAlignment="1">
      <alignment horizontal="distributed" vertical="center" wrapText="1"/>
    </xf>
    <xf numFmtId="0" fontId="17" fillId="33" borderId="22" xfId="0" applyFont="1" applyFill="1" applyBorder="1" applyAlignment="1">
      <alignment horizontal="distributed" vertical="center" wrapText="1"/>
    </xf>
    <xf numFmtId="0" fontId="17" fillId="33" borderId="22" xfId="0" applyFont="1" applyFill="1" applyBorder="1" applyAlignment="1">
      <alignment horizontal="distributed" vertical="center"/>
    </xf>
    <xf numFmtId="0" fontId="17" fillId="0" borderId="22" xfId="61" applyFont="1" applyBorder="1" applyAlignment="1">
      <alignment horizontal="distributed" vertical="center" wrapText="1"/>
      <protection/>
    </xf>
    <xf numFmtId="49" fontId="17" fillId="0" borderId="22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17" fillId="33" borderId="0" xfId="0" applyNumberFormat="1" applyFont="1" applyFill="1" applyBorder="1" applyAlignment="1" applyProtection="1">
      <alignment horizontal="distributed" vertical="center" wrapText="1"/>
      <protection/>
    </xf>
    <xf numFmtId="178" fontId="17" fillId="0" borderId="0" xfId="0" applyNumberFormat="1" applyFont="1" applyBorder="1" applyAlignment="1">
      <alignment horizontal="distributed" vertical="center"/>
    </xf>
    <xf numFmtId="179" fontId="17" fillId="0" borderId="0" xfId="0" applyNumberFormat="1" applyFont="1" applyBorder="1" applyAlignment="1">
      <alignment horizontal="distributed" vertical="center"/>
    </xf>
    <xf numFmtId="178" fontId="17" fillId="0" borderId="22" xfId="0" applyNumberFormat="1" applyFont="1" applyBorder="1" applyAlignment="1">
      <alignment horizontal="distributed" vertical="center"/>
    </xf>
    <xf numFmtId="0" fontId="17" fillId="0" borderId="22" xfId="60" applyFont="1" applyBorder="1" applyAlignment="1">
      <alignment horizontal="distributed" vertical="center"/>
      <protection/>
    </xf>
    <xf numFmtId="180" fontId="17" fillId="0" borderId="2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61" applyFont="1" applyAlignment="1">
      <alignment vertical="center" shrinkToFit="1"/>
      <protection/>
    </xf>
    <xf numFmtId="0" fontId="10" fillId="0" borderId="0" xfId="0" applyFont="1" applyBorder="1" applyAlignment="1">
      <alignment horizontal="center" vertical="center"/>
    </xf>
    <xf numFmtId="0" fontId="23" fillId="0" borderId="0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58" fontId="5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9" fillId="0" borderId="0" xfId="61" applyFont="1" applyAlignment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61" applyFont="1" applyAlignment="1">
      <alignment horizontal="distributed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distributed" vertical="center"/>
    </xf>
    <xf numFmtId="0" fontId="4" fillId="0" borderId="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4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left" vertical="center" shrinkToFit="1"/>
      <protection/>
    </xf>
    <xf numFmtId="0" fontId="5" fillId="0" borderId="0" xfId="61" applyFont="1" applyAlignment="1">
      <alignment horizontal="left"/>
      <protection/>
    </xf>
    <xf numFmtId="0" fontId="10" fillId="0" borderId="0" xfId="61" applyNumberFormat="1" applyFont="1" applyAlignment="1">
      <alignment horizontal="distributed" vertical="center"/>
      <protection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0" fillId="0" borderId="17" xfId="61" applyNumberFormat="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 shrinkToFit="1"/>
      <protection/>
    </xf>
    <xf numFmtId="0" fontId="9" fillId="0" borderId="0" xfId="61" applyFont="1" applyAlignment="1">
      <alignment horizontal="distributed" vertical="center" shrinkToFit="1"/>
      <protection/>
    </xf>
    <xf numFmtId="0" fontId="12" fillId="0" borderId="0" xfId="0" applyFont="1" applyBorder="1" applyAlignment="1">
      <alignment horizontal="distributed" vertical="center" shrinkToFit="1"/>
    </xf>
    <xf numFmtId="0" fontId="8" fillId="0" borderId="0" xfId="61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H18近畿高校ドロー男Ｓ作業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view="pageBreakPreview" zoomScale="50" zoomScaleNormal="50" zoomScaleSheetLayoutView="50" zoomScalePageLayoutView="0" workbookViewId="0" topLeftCell="A34">
      <selection activeCell="W4" sqref="W4:W5"/>
    </sheetView>
  </sheetViews>
  <sheetFormatPr defaultColWidth="9.00390625" defaultRowHeight="13.5"/>
  <cols>
    <col min="1" max="1" width="6.50390625" style="6" customWidth="1"/>
    <col min="2" max="2" width="12.50390625" style="6" hidden="1" customWidth="1"/>
    <col min="3" max="3" width="24.125" style="119" customWidth="1"/>
    <col min="4" max="4" width="5.75390625" style="6" customWidth="1"/>
    <col min="5" max="5" width="2.50390625" style="6" customWidth="1"/>
    <col min="6" max="6" width="13.875" style="11" customWidth="1"/>
    <col min="7" max="7" width="3.625" style="11" customWidth="1"/>
    <col min="8" max="8" width="20.75390625" style="1" customWidth="1"/>
    <col min="9" max="9" width="2.75390625" style="1" customWidth="1"/>
    <col min="10" max="10" width="6.625" style="12" customWidth="1"/>
    <col min="11" max="11" width="6.625" style="9" customWidth="1"/>
    <col min="12" max="19" width="6.625" style="6" customWidth="1"/>
    <col min="20" max="20" width="6.625" style="9" customWidth="1"/>
    <col min="21" max="21" width="6.625" style="10" customWidth="1"/>
    <col min="22" max="22" width="24.125" style="119" customWidth="1"/>
    <col min="23" max="23" width="5.75390625" style="6" customWidth="1"/>
    <col min="24" max="24" width="2.50390625" style="6" customWidth="1"/>
    <col min="25" max="25" width="13.875" style="11" customWidth="1"/>
    <col min="26" max="26" width="3.625" style="11" customWidth="1"/>
    <col min="27" max="27" width="20.75390625" style="6" customWidth="1"/>
    <col min="28" max="28" width="3.00390625" style="6" customWidth="1"/>
    <col min="29" max="29" width="6.50390625" style="6" customWidth="1"/>
    <col min="30" max="30" width="10.75390625" style="5" hidden="1" customWidth="1"/>
    <col min="31" max="31" width="9.00390625" style="6" bestFit="1" customWidth="1"/>
    <col min="32" max="32" width="10.00390625" style="6" customWidth="1"/>
    <col min="33" max="33" width="24.00390625" style="6" customWidth="1"/>
    <col min="34" max="35" width="9.00390625" style="6" customWidth="1"/>
    <col min="36" max="36" width="29.25390625" style="6" customWidth="1"/>
    <col min="37" max="16384" width="9.00390625" style="6" customWidth="1"/>
  </cols>
  <sheetData>
    <row r="1" spans="1:29" ht="46.5" customHeight="1">
      <c r="A1" s="1" t="s">
        <v>0</v>
      </c>
      <c r="B1" s="1"/>
      <c r="C1" s="1"/>
      <c r="D1" s="188" t="s">
        <v>292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2"/>
      <c r="Y1" s="3"/>
      <c r="Z1" s="3"/>
      <c r="AA1" s="4"/>
      <c r="AB1" s="4"/>
      <c r="AC1" s="1"/>
    </row>
    <row r="2" spans="1:29" ht="37.5" customHeight="1">
      <c r="A2" s="189" t="s">
        <v>1</v>
      </c>
      <c r="B2" s="189"/>
      <c r="C2" s="189"/>
      <c r="D2" s="189"/>
      <c r="E2" s="7"/>
      <c r="F2" s="7"/>
      <c r="G2" s="7"/>
      <c r="J2" s="8"/>
      <c r="L2" s="188"/>
      <c r="M2" s="188"/>
      <c r="N2" s="188"/>
      <c r="O2" s="188"/>
      <c r="P2" s="188"/>
      <c r="Q2" s="188"/>
      <c r="R2" s="188"/>
      <c r="S2" s="188"/>
      <c r="V2" s="124"/>
      <c r="W2" s="190" t="s">
        <v>291</v>
      </c>
      <c r="X2" s="190"/>
      <c r="Y2" s="190"/>
      <c r="Z2" s="190"/>
      <c r="AA2" s="190"/>
      <c r="AB2" s="190"/>
      <c r="AC2" s="190"/>
    </row>
    <row r="3" spans="22:36" ht="30" customHeight="1">
      <c r="V3" s="125"/>
      <c r="W3" s="191" t="s">
        <v>116</v>
      </c>
      <c r="X3" s="191"/>
      <c r="Y3" s="191"/>
      <c r="Z3" s="191"/>
      <c r="AA3" s="191"/>
      <c r="AB3" s="191"/>
      <c r="AC3" s="191"/>
      <c r="AF3" s="13"/>
      <c r="AG3" s="14"/>
      <c r="AH3" s="14"/>
      <c r="AI3" s="15"/>
      <c r="AJ3" s="15"/>
    </row>
    <row r="4" spans="1:37" ht="30" customHeight="1">
      <c r="A4" s="192">
        <v>1</v>
      </c>
      <c r="B4" s="16">
        <v>29</v>
      </c>
      <c r="C4" s="193" t="str">
        <f>VLOOKUP(B4,'男女リスト'!$A$3:$F$50,2)</f>
        <v>藤原　智也</v>
      </c>
      <c r="D4" s="194" t="str">
        <f>VLOOKUP(B4,'男女リスト'!$A$3:$F$50,3)</f>
        <v>②</v>
      </c>
      <c r="E4" s="183" t="s">
        <v>2</v>
      </c>
      <c r="F4" s="195" t="str">
        <f>VLOOKUP(B4,'男女リスト'!$A$3:$F$50,5)</f>
        <v>近畿</v>
      </c>
      <c r="G4" s="184" t="s">
        <v>3</v>
      </c>
      <c r="H4" s="195" t="str">
        <f>VLOOKUP(B4,'男女リスト'!$A$3:$F$50,6)</f>
        <v>東山</v>
      </c>
      <c r="I4" s="187" t="s">
        <v>139</v>
      </c>
      <c r="J4" s="17"/>
      <c r="K4" s="18"/>
      <c r="L4" s="19"/>
      <c r="M4" s="19"/>
      <c r="N4" s="19"/>
      <c r="O4" s="19"/>
      <c r="P4" s="19"/>
      <c r="Q4" s="19"/>
      <c r="R4" s="19"/>
      <c r="S4" s="19"/>
      <c r="T4" s="18"/>
      <c r="U4" s="18"/>
      <c r="V4" s="193" t="str">
        <f>VLOOKUP(AD4,'男女リスト'!$A$3:$F$50,2)</f>
        <v>石垣　秀悟</v>
      </c>
      <c r="W4" s="194" t="str">
        <f>VLOOKUP(AD4,'男女リスト'!$A$3:$F$50,3)</f>
        <v>①</v>
      </c>
      <c r="X4" s="183" t="s">
        <v>2</v>
      </c>
      <c r="Y4" s="196" t="str">
        <f>VLOOKUP(AD4,'男女リスト'!$A$3:$F$50,5)</f>
        <v>北信越</v>
      </c>
      <c r="Z4" s="184" t="s">
        <v>3</v>
      </c>
      <c r="AA4" s="196" t="str">
        <f>VLOOKUP(AD4,'男女リスト'!$A$3:$F$50,6)</f>
        <v>松商学園</v>
      </c>
      <c r="AB4" s="183" t="s">
        <v>139</v>
      </c>
      <c r="AC4" s="192">
        <v>25</v>
      </c>
      <c r="AD4" s="5">
        <v>27</v>
      </c>
      <c r="AF4" s="20"/>
      <c r="AI4" s="21"/>
      <c r="AJ4" s="22"/>
      <c r="AK4" s="23"/>
    </row>
    <row r="5" spans="1:37" ht="30" customHeight="1">
      <c r="A5" s="192"/>
      <c r="B5" s="16"/>
      <c r="C5" s="193"/>
      <c r="D5" s="194"/>
      <c r="E5" s="183"/>
      <c r="F5" s="195" t="e">
        <f>VLOOKUP(B5,'男女リスト'!$A$3:$F$45,5)&amp;" "&amp;"１"</f>
        <v>#N/A</v>
      </c>
      <c r="G5" s="184"/>
      <c r="H5" s="195"/>
      <c r="I5" s="187"/>
      <c r="J5" s="19"/>
      <c r="K5" s="24"/>
      <c r="L5" s="25"/>
      <c r="M5" s="19"/>
      <c r="N5" s="19"/>
      <c r="O5" s="19"/>
      <c r="P5" s="19"/>
      <c r="Q5" s="19"/>
      <c r="R5" s="19"/>
      <c r="S5" s="19"/>
      <c r="T5" s="26"/>
      <c r="U5" s="24"/>
      <c r="V5" s="193"/>
      <c r="W5" s="194"/>
      <c r="X5" s="183"/>
      <c r="Y5" s="196" t="e">
        <f>VLOOKUP(AD5,'男女リスト'!$A$3:$F$45,5)&amp;" "&amp;"１"</f>
        <v>#N/A</v>
      </c>
      <c r="Z5" s="184"/>
      <c r="AA5" s="196"/>
      <c r="AB5" s="183"/>
      <c r="AC5" s="192"/>
      <c r="AF5" s="20"/>
      <c r="AI5" s="21"/>
      <c r="AJ5" s="22"/>
      <c r="AK5" s="23"/>
    </row>
    <row r="6" spans="1:37" ht="30" customHeight="1">
      <c r="A6" s="192">
        <v>2</v>
      </c>
      <c r="B6" s="16">
        <v>42</v>
      </c>
      <c r="C6" s="197" t="str">
        <f>VLOOKUP(B6,'男女リスト'!$A$3:$F$50,2)</f>
        <v>正岡　拓人</v>
      </c>
      <c r="D6" s="185" t="str">
        <f>VLOOKUP(B6,'男女リスト'!$A$3:$F$50,3)</f>
        <v>②</v>
      </c>
      <c r="E6" s="181" t="s">
        <v>2</v>
      </c>
      <c r="F6" s="198" t="str">
        <f>VLOOKUP(B6,'男女リスト'!$A$3:$F$50,5)</f>
        <v>四国</v>
      </c>
      <c r="G6" s="184" t="s">
        <v>3</v>
      </c>
      <c r="H6" s="198" t="str">
        <f>VLOOKUP(B6,'男女リスト'!$A$3:$F$50,6)</f>
        <v>新田</v>
      </c>
      <c r="I6" s="184" t="s">
        <v>139</v>
      </c>
      <c r="J6" s="17"/>
      <c r="K6" s="24" t="s">
        <v>4</v>
      </c>
      <c r="L6" s="27"/>
      <c r="M6" s="19"/>
      <c r="N6" s="19"/>
      <c r="O6" s="19"/>
      <c r="P6" s="19"/>
      <c r="Q6" s="19"/>
      <c r="R6" s="19"/>
      <c r="S6" s="17"/>
      <c r="T6" s="28" t="s">
        <v>5</v>
      </c>
      <c r="U6" s="18"/>
      <c r="V6" s="197" t="str">
        <f>VLOOKUP(AD6,'男女リスト'!$A$3:$F$50,2)</f>
        <v>河野　健司</v>
      </c>
      <c r="W6" s="185" t="str">
        <f>VLOOKUP(AD6,'男女リスト'!$A$3:$F$45,3)</f>
        <v>②</v>
      </c>
      <c r="X6" s="181" t="s">
        <v>2</v>
      </c>
      <c r="Y6" s="203" t="str">
        <f>VLOOKUP(AD6,'男女リスト'!$A$3:$F$50,5)</f>
        <v>中国</v>
      </c>
      <c r="Z6" s="184" t="s">
        <v>3</v>
      </c>
      <c r="AA6" s="203" t="str">
        <f>VLOOKUP(AD6,'男女リスト'!$A$3:$F$50,6)</f>
        <v>関西</v>
      </c>
      <c r="AB6" s="181" t="s">
        <v>139</v>
      </c>
      <c r="AC6" s="192">
        <v>26</v>
      </c>
      <c r="AD6" s="5">
        <v>40</v>
      </c>
      <c r="AF6" s="20"/>
      <c r="AI6" s="21"/>
      <c r="AJ6" s="22"/>
      <c r="AK6" s="23"/>
    </row>
    <row r="7" spans="1:37" ht="30" customHeight="1">
      <c r="A7" s="192"/>
      <c r="B7" s="16"/>
      <c r="C7" s="197"/>
      <c r="D7" s="185"/>
      <c r="E7" s="181"/>
      <c r="F7" s="198" t="e">
        <f>VLOOKUP(B7,'男女リスト'!$A$3:$F$45,5)&amp;" "&amp;"１"</f>
        <v>#N/A</v>
      </c>
      <c r="G7" s="184"/>
      <c r="H7" s="198"/>
      <c r="I7" s="184"/>
      <c r="J7" s="199" t="s">
        <v>6</v>
      </c>
      <c r="K7" s="29"/>
      <c r="L7" s="25"/>
      <c r="M7" s="25"/>
      <c r="N7" s="19"/>
      <c r="O7" s="19"/>
      <c r="P7" s="19"/>
      <c r="Q7" s="19"/>
      <c r="R7" s="19"/>
      <c r="S7" s="30"/>
      <c r="T7" s="29"/>
      <c r="U7" s="201" t="s">
        <v>7</v>
      </c>
      <c r="V7" s="197"/>
      <c r="W7" s="185"/>
      <c r="X7" s="181"/>
      <c r="Y7" s="203" t="e">
        <f>VLOOKUP(AD7,'男女リスト'!$A$3:$F$45,5)&amp;" "&amp;"１"</f>
        <v>#N/A</v>
      </c>
      <c r="Z7" s="184"/>
      <c r="AA7" s="203"/>
      <c r="AB7" s="181"/>
      <c r="AC7" s="192"/>
      <c r="AF7" s="20"/>
      <c r="AI7" s="21"/>
      <c r="AJ7" s="22"/>
      <c r="AK7" s="23"/>
    </row>
    <row r="8" spans="1:37" ht="30" customHeight="1">
      <c r="A8" s="192">
        <v>3</v>
      </c>
      <c r="B8" s="16">
        <v>12</v>
      </c>
      <c r="C8" s="197" t="str">
        <f>VLOOKUP(B8,'男女リスト'!$A$3:$F$50,2)</f>
        <v>小林　良徳</v>
      </c>
      <c r="D8" s="185" t="str">
        <f>VLOOKUP(B8,'男女リスト'!$A$3:$F$50,3)</f>
        <v>①</v>
      </c>
      <c r="E8" s="181" t="s">
        <v>2</v>
      </c>
      <c r="F8" s="198" t="str">
        <f>VLOOKUP(B8,'男女リスト'!$A$3:$F$50,5)</f>
        <v>北関東</v>
      </c>
      <c r="G8" s="184" t="s">
        <v>3</v>
      </c>
      <c r="H8" s="198" t="str">
        <f>VLOOKUP(B8,'男女リスト'!$A$3:$F$50,6)</f>
        <v>東洋大牛久</v>
      </c>
      <c r="I8" s="184" t="s">
        <v>139</v>
      </c>
      <c r="J8" s="200"/>
      <c r="K8" s="28"/>
      <c r="L8" s="19"/>
      <c r="M8" s="25"/>
      <c r="N8" s="19"/>
      <c r="O8" s="204"/>
      <c r="P8" s="204"/>
      <c r="Q8" s="19"/>
      <c r="R8" s="19"/>
      <c r="S8" s="25"/>
      <c r="T8" s="24"/>
      <c r="U8" s="202"/>
      <c r="V8" s="197" t="str">
        <f>VLOOKUP(AD8,'男女リスト'!$A$3:$F$50,2)</f>
        <v>辻　　陽平</v>
      </c>
      <c r="W8" s="185" t="str">
        <f>VLOOKUP(AD8,'男女リスト'!$A$3:$F$45,3)</f>
        <v>②</v>
      </c>
      <c r="X8" s="181" t="s">
        <v>2</v>
      </c>
      <c r="Y8" s="203" t="str">
        <f>VLOOKUP(AD8,'男女リスト'!$A$3:$F$50,5)</f>
        <v>九州</v>
      </c>
      <c r="Z8" s="184" t="s">
        <v>3</v>
      </c>
      <c r="AA8" s="203" t="str">
        <f>VLOOKUP(AD8,'男女リスト'!$A$3:$F$50,6)</f>
        <v>鹿児島実業</v>
      </c>
      <c r="AB8" s="181" t="s">
        <v>139</v>
      </c>
      <c r="AC8" s="192">
        <v>27</v>
      </c>
      <c r="AD8" s="5">
        <v>43</v>
      </c>
      <c r="AF8" s="20"/>
      <c r="AI8" s="21"/>
      <c r="AJ8" s="22"/>
      <c r="AK8" s="23"/>
    </row>
    <row r="9" spans="1:37" ht="30" customHeight="1">
      <c r="A9" s="192"/>
      <c r="B9" s="16"/>
      <c r="C9" s="197"/>
      <c r="D9" s="185"/>
      <c r="E9" s="181"/>
      <c r="F9" s="198" t="e">
        <f>VLOOKUP(B9,'男女リスト'!$A$3:$F$45,5)&amp;" "&amp;"１"</f>
        <v>#N/A</v>
      </c>
      <c r="G9" s="184"/>
      <c r="H9" s="198"/>
      <c r="I9" s="184"/>
      <c r="J9" s="24"/>
      <c r="K9" s="24"/>
      <c r="L9" s="205" t="s">
        <v>8</v>
      </c>
      <c r="M9" s="27"/>
      <c r="N9" s="19"/>
      <c r="O9" s="182" t="s">
        <v>289</v>
      </c>
      <c r="P9" s="182"/>
      <c r="Q9" s="19"/>
      <c r="R9" s="17"/>
      <c r="S9" s="206" t="s">
        <v>9</v>
      </c>
      <c r="T9" s="24"/>
      <c r="U9" s="24"/>
      <c r="V9" s="197"/>
      <c r="W9" s="185"/>
      <c r="X9" s="181"/>
      <c r="Y9" s="203" t="e">
        <f>VLOOKUP(AD9,'男女リスト'!$A$3:$F$45,5)&amp;" "&amp;"１"</f>
        <v>#N/A</v>
      </c>
      <c r="Z9" s="184"/>
      <c r="AA9" s="203"/>
      <c r="AB9" s="181"/>
      <c r="AC9" s="192"/>
      <c r="AF9" s="20"/>
      <c r="AI9" s="21"/>
      <c r="AJ9" s="22"/>
      <c r="AK9" s="23"/>
    </row>
    <row r="10" spans="1:37" ht="30" customHeight="1">
      <c r="A10" s="192">
        <v>4</v>
      </c>
      <c r="B10" s="16">
        <v>2</v>
      </c>
      <c r="C10" s="197" t="str">
        <f>VLOOKUP(B10,'男女リスト'!$A$3:$F$50,2)</f>
        <v>下天摩　輝</v>
      </c>
      <c r="D10" s="185" t="str">
        <f>VLOOKUP(B10,'男女リスト'!$A$3:$F$50,3)</f>
        <v>①</v>
      </c>
      <c r="E10" s="181" t="s">
        <v>2</v>
      </c>
      <c r="F10" s="198" t="str">
        <f>VLOOKUP(B10,'男女リスト'!$A$3:$F$50,5)</f>
        <v>北海道</v>
      </c>
      <c r="G10" s="184" t="s">
        <v>3</v>
      </c>
      <c r="H10" s="198" t="str">
        <f>VLOOKUP(B10,'男女リスト'!$A$3:$F$50,6)</f>
        <v>北海科学大</v>
      </c>
      <c r="I10" s="184" t="s">
        <v>139</v>
      </c>
      <c r="J10" s="18"/>
      <c r="K10" s="24"/>
      <c r="L10" s="205"/>
      <c r="M10" s="25"/>
      <c r="N10" s="25"/>
      <c r="O10" s="182"/>
      <c r="P10" s="182"/>
      <c r="Q10" s="19"/>
      <c r="R10" s="30"/>
      <c r="S10" s="206"/>
      <c r="T10" s="24"/>
      <c r="U10" s="18"/>
      <c r="V10" s="197" t="str">
        <f>VLOOKUP(AD10,'男女リスト'!$A$3:$F$50,2)</f>
        <v>柴崎　充志</v>
      </c>
      <c r="W10" s="185" t="str">
        <f>VLOOKUP(AD10,'男女リスト'!$A$3:$F$45,3)</f>
        <v>②</v>
      </c>
      <c r="X10" s="181" t="s">
        <v>2</v>
      </c>
      <c r="Y10" s="203" t="str">
        <f>VLOOKUP(AD10,'男女リスト'!$A$3:$F$50,5)</f>
        <v>東京</v>
      </c>
      <c r="Z10" s="184" t="s">
        <v>3</v>
      </c>
      <c r="AA10" s="203" t="str">
        <f>VLOOKUP(AD10,'男女リスト'!$A$3:$F$50,6)</f>
        <v>東海大菅生</v>
      </c>
      <c r="AB10" s="181" t="s">
        <v>139</v>
      </c>
      <c r="AC10" s="192">
        <v>28</v>
      </c>
      <c r="AD10" s="5">
        <v>15</v>
      </c>
      <c r="AF10" s="20"/>
      <c r="AI10" s="21"/>
      <c r="AJ10" s="22"/>
      <c r="AK10" s="23"/>
    </row>
    <row r="11" spans="1:37" ht="30" customHeight="1">
      <c r="A11" s="192"/>
      <c r="B11" s="16"/>
      <c r="C11" s="197"/>
      <c r="D11" s="185"/>
      <c r="E11" s="181"/>
      <c r="F11" s="198" t="e">
        <f>VLOOKUP(B11,'男女リスト'!$A$3:$F$45,5)&amp;" "&amp;"１"</f>
        <v>#N/A</v>
      </c>
      <c r="G11" s="184"/>
      <c r="H11" s="198"/>
      <c r="I11" s="184"/>
      <c r="J11" s="199" t="s">
        <v>10</v>
      </c>
      <c r="K11" s="29"/>
      <c r="L11" s="19"/>
      <c r="M11" s="25"/>
      <c r="N11" s="25"/>
      <c r="O11" s="19"/>
      <c r="P11" s="25"/>
      <c r="Q11" s="19"/>
      <c r="R11" s="25"/>
      <c r="S11" s="25"/>
      <c r="T11" s="18"/>
      <c r="U11" s="201" t="s">
        <v>11</v>
      </c>
      <c r="V11" s="197"/>
      <c r="W11" s="185"/>
      <c r="X11" s="181"/>
      <c r="Y11" s="203" t="e">
        <f>VLOOKUP(AD11,'男女リスト'!$A$3:$F$45,5)&amp;" "&amp;"１"</f>
        <v>#N/A</v>
      </c>
      <c r="Z11" s="184"/>
      <c r="AA11" s="203"/>
      <c r="AB11" s="181"/>
      <c r="AC11" s="192"/>
      <c r="AF11" s="20"/>
      <c r="AI11" s="21"/>
      <c r="AJ11" s="22"/>
      <c r="AK11" s="23"/>
    </row>
    <row r="12" spans="1:37" ht="30" customHeight="1">
      <c r="A12" s="192">
        <v>5</v>
      </c>
      <c r="B12" s="16">
        <v>8</v>
      </c>
      <c r="C12" s="197" t="str">
        <f>VLOOKUP(B12,'男女リスト'!$A$3:$F$50,2)</f>
        <v>安久津晋太</v>
      </c>
      <c r="D12" s="185" t="str">
        <f>VLOOKUP(B12,'男女リスト'!$A$3:$F$50,3)</f>
        <v>①</v>
      </c>
      <c r="E12" s="181" t="s">
        <v>2</v>
      </c>
      <c r="F12" s="198" t="str">
        <f>VLOOKUP(B12,'男女リスト'!$A$3:$F$50,5)</f>
        <v>東北</v>
      </c>
      <c r="G12" s="184" t="s">
        <v>3</v>
      </c>
      <c r="H12" s="198" t="str">
        <f>VLOOKUP(B12,'男女リスト'!$A$3:$F$50,6)</f>
        <v>岩手</v>
      </c>
      <c r="I12" s="184" t="s">
        <v>139</v>
      </c>
      <c r="J12" s="200"/>
      <c r="K12" s="28"/>
      <c r="L12" s="27"/>
      <c r="M12" s="25"/>
      <c r="N12" s="25"/>
      <c r="O12" s="31"/>
      <c r="P12" s="32"/>
      <c r="Q12" s="19"/>
      <c r="R12" s="25"/>
      <c r="S12" s="27"/>
      <c r="T12" s="26"/>
      <c r="U12" s="202"/>
      <c r="V12" s="197" t="str">
        <f>VLOOKUP(AD12,'男女リスト'!$A$3:$F$50,2)</f>
        <v>宮地　柊弥</v>
      </c>
      <c r="W12" s="185" t="str">
        <f>VLOOKUP(AD12,'男女リスト'!$A$3:$F$45,3)</f>
        <v>①</v>
      </c>
      <c r="X12" s="181" t="s">
        <v>2</v>
      </c>
      <c r="Y12" s="203" t="str">
        <f>VLOOKUP(AD12,'男女リスト'!$A$3:$F$50,5)</f>
        <v>東北</v>
      </c>
      <c r="Z12" s="184" t="s">
        <v>3</v>
      </c>
      <c r="AA12" s="203" t="str">
        <f>VLOOKUP(AD12,'男女リスト'!$A$3:$F$50,6)</f>
        <v>東北学院榴ケ岡</v>
      </c>
      <c r="AB12" s="181" t="s">
        <v>139</v>
      </c>
      <c r="AC12" s="192">
        <v>29</v>
      </c>
      <c r="AD12" s="5">
        <v>5</v>
      </c>
      <c r="AF12" s="20"/>
      <c r="AI12" s="21"/>
      <c r="AJ12" s="22"/>
      <c r="AK12" s="23"/>
    </row>
    <row r="13" spans="1:37" ht="30" customHeight="1">
      <c r="A13" s="192"/>
      <c r="B13" s="16"/>
      <c r="C13" s="197"/>
      <c r="D13" s="185"/>
      <c r="E13" s="181"/>
      <c r="F13" s="198" t="e">
        <f>VLOOKUP(B13,'男女リスト'!$A$3:$F$45,5)&amp;" "&amp;"１"</f>
        <v>#N/A</v>
      </c>
      <c r="G13" s="184"/>
      <c r="H13" s="198"/>
      <c r="I13" s="184"/>
      <c r="J13" s="24"/>
      <c r="K13" s="24" t="s">
        <v>12</v>
      </c>
      <c r="L13" s="25"/>
      <c r="M13" s="19"/>
      <c r="N13" s="25"/>
      <c r="O13" s="31"/>
      <c r="P13" s="32"/>
      <c r="Q13" s="19"/>
      <c r="R13" s="25"/>
      <c r="S13" s="19"/>
      <c r="T13" s="28" t="s">
        <v>13</v>
      </c>
      <c r="U13" s="24"/>
      <c r="V13" s="197"/>
      <c r="W13" s="185"/>
      <c r="X13" s="181"/>
      <c r="Y13" s="203" t="e">
        <f>VLOOKUP(AD13,'男女リスト'!$A$3:$F$45,5)&amp;" "&amp;"１"</f>
        <v>#N/A</v>
      </c>
      <c r="Z13" s="184"/>
      <c r="AA13" s="203"/>
      <c r="AB13" s="181"/>
      <c r="AC13" s="192"/>
      <c r="AF13" s="20"/>
      <c r="AI13" s="21"/>
      <c r="AJ13" s="22"/>
      <c r="AK13" s="23"/>
    </row>
    <row r="14" spans="1:37" ht="30" customHeight="1">
      <c r="A14" s="192">
        <v>6</v>
      </c>
      <c r="B14" s="16">
        <v>47</v>
      </c>
      <c r="C14" s="193" t="str">
        <f>VLOOKUP(B14,'男女リスト'!$A$3:$F$50,2)</f>
        <v>田中　　翔</v>
      </c>
      <c r="D14" s="194" t="str">
        <f>VLOOKUP(B14,'男女リスト'!$A$3:$F$50,3)</f>
        <v>②</v>
      </c>
      <c r="E14" s="183" t="s">
        <v>2</v>
      </c>
      <c r="F14" s="195" t="str">
        <f>VLOOKUP(B14,'男女リスト'!$A$3:$F$50,5)</f>
        <v>九州</v>
      </c>
      <c r="G14" s="184" t="s">
        <v>3</v>
      </c>
      <c r="H14" s="195" t="str">
        <f>VLOOKUP(B14,'男女リスト'!$A$3:$F$50,6)</f>
        <v>海星</v>
      </c>
      <c r="I14" s="187" t="s">
        <v>139</v>
      </c>
      <c r="J14" s="18"/>
      <c r="K14" s="18"/>
      <c r="L14" s="25"/>
      <c r="M14" s="19"/>
      <c r="N14" s="25"/>
      <c r="O14" s="19"/>
      <c r="P14" s="25"/>
      <c r="Q14" s="19"/>
      <c r="R14" s="25"/>
      <c r="S14" s="19"/>
      <c r="T14" s="29"/>
      <c r="U14" s="18"/>
      <c r="V14" s="193" t="str">
        <f>VLOOKUP(AD14,'男女リスト'!$A$3:$F$50,2)</f>
        <v>金成　　錬</v>
      </c>
      <c r="W14" s="194" t="str">
        <f>VLOOKUP(AD14,'男女リスト'!$A$3:$F$45,3)</f>
        <v>②</v>
      </c>
      <c r="X14" s="183" t="s">
        <v>2</v>
      </c>
      <c r="Y14" s="196" t="str">
        <f>VLOOKUP(AD14,'男女リスト'!$A$3:$F$50,5)</f>
        <v>近畿</v>
      </c>
      <c r="Z14" s="184" t="s">
        <v>3</v>
      </c>
      <c r="AA14" s="196" t="str">
        <f>VLOOKUP(AD14,'男女リスト'!$A$3:$F$50,6)</f>
        <v>相生学院</v>
      </c>
      <c r="AB14" s="183" t="s">
        <v>139</v>
      </c>
      <c r="AC14" s="192">
        <v>30</v>
      </c>
      <c r="AD14" s="5">
        <v>30</v>
      </c>
      <c r="AF14" s="20"/>
      <c r="AI14" s="21"/>
      <c r="AJ14" s="22"/>
      <c r="AK14" s="23"/>
    </row>
    <row r="15" spans="1:37" ht="30" customHeight="1">
      <c r="A15" s="192"/>
      <c r="B15" s="16"/>
      <c r="C15" s="193"/>
      <c r="D15" s="194"/>
      <c r="E15" s="183"/>
      <c r="F15" s="195" t="e">
        <f>VLOOKUP(B15,'男女リスト'!$A$3:$F$45,5)&amp;" "&amp;"１"</f>
        <v>#N/A</v>
      </c>
      <c r="G15" s="184"/>
      <c r="H15" s="195"/>
      <c r="I15" s="187"/>
      <c r="J15" s="24"/>
      <c r="K15" s="24"/>
      <c r="L15" s="19"/>
      <c r="M15" s="205" t="s">
        <v>14</v>
      </c>
      <c r="N15" s="27"/>
      <c r="O15" s="19"/>
      <c r="P15" s="25"/>
      <c r="Q15" s="17"/>
      <c r="R15" s="206" t="s">
        <v>15</v>
      </c>
      <c r="S15" s="19"/>
      <c r="T15" s="24"/>
      <c r="U15" s="24"/>
      <c r="V15" s="193"/>
      <c r="W15" s="194"/>
      <c r="X15" s="183"/>
      <c r="Y15" s="196" t="e">
        <f>VLOOKUP(AD15,'男女リスト'!$A$3:$F$45,5)&amp;" "&amp;"１"</f>
        <v>#N/A</v>
      </c>
      <c r="Z15" s="184"/>
      <c r="AA15" s="196"/>
      <c r="AB15" s="183"/>
      <c r="AC15" s="192"/>
      <c r="AF15" s="20"/>
      <c r="AI15" s="21"/>
      <c r="AJ15" s="22"/>
      <c r="AK15" s="23"/>
    </row>
    <row r="16" spans="1:37" ht="30" customHeight="1">
      <c r="A16" s="192">
        <v>7</v>
      </c>
      <c r="B16" s="16">
        <v>37</v>
      </c>
      <c r="C16" s="193" t="str">
        <f>VLOOKUP(B16,'男女リスト'!$A$3:$F$50,2)</f>
        <v>車田　琉季</v>
      </c>
      <c r="D16" s="194" t="str">
        <f>VLOOKUP(B16,'男女リスト'!$A$3:$F$50,3)</f>
        <v>②</v>
      </c>
      <c r="E16" s="183" t="s">
        <v>2</v>
      </c>
      <c r="F16" s="195" t="str">
        <f>VLOOKUP(B16,'男女リスト'!$A$3:$F$50,5)</f>
        <v>中国</v>
      </c>
      <c r="G16" s="184" t="s">
        <v>3</v>
      </c>
      <c r="H16" s="195" t="str">
        <f>VLOOKUP(B16,'男女リスト'!$A$3:$F$50,6)</f>
        <v>関西</v>
      </c>
      <c r="I16" s="187" t="s">
        <v>139</v>
      </c>
      <c r="J16" s="18"/>
      <c r="K16" s="18"/>
      <c r="L16" s="19"/>
      <c r="M16" s="205"/>
      <c r="N16" s="25"/>
      <c r="O16" s="25"/>
      <c r="P16" s="25"/>
      <c r="Q16" s="30"/>
      <c r="R16" s="206"/>
      <c r="S16" s="19"/>
      <c r="T16" s="18"/>
      <c r="U16" s="18"/>
      <c r="V16" s="193" t="str">
        <f>VLOOKUP(AD16,'男女リスト'!$A$3:$F$50,2)</f>
        <v>山本　敦貴</v>
      </c>
      <c r="W16" s="194" t="str">
        <f>VLOOKUP(AD16,'男女リスト'!$A$3:$F$45,3)</f>
        <v>②</v>
      </c>
      <c r="X16" s="183" t="s">
        <v>2</v>
      </c>
      <c r="Y16" s="196" t="str">
        <f>VLOOKUP(AD16,'男女リスト'!$A$3:$F$50,5)</f>
        <v>北関東</v>
      </c>
      <c r="Z16" s="184" t="s">
        <v>3</v>
      </c>
      <c r="AA16" s="196" t="str">
        <f>VLOOKUP(AD16,'男女リスト'!$A$3:$F$50,6)</f>
        <v>駿台甲府</v>
      </c>
      <c r="AB16" s="183" t="s">
        <v>139</v>
      </c>
      <c r="AC16" s="192">
        <v>31</v>
      </c>
      <c r="AD16" s="5">
        <v>14</v>
      </c>
      <c r="AF16" s="20"/>
      <c r="AI16" s="21"/>
      <c r="AJ16" s="22"/>
      <c r="AK16" s="23"/>
    </row>
    <row r="17" spans="1:37" ht="30" customHeight="1">
      <c r="A17" s="192"/>
      <c r="B17" s="16"/>
      <c r="C17" s="193"/>
      <c r="D17" s="194"/>
      <c r="E17" s="183"/>
      <c r="F17" s="195" t="e">
        <f>VLOOKUP(B17,'男女リスト'!$A$3:$F$45,5)&amp;" "&amp;"１"</f>
        <v>#N/A</v>
      </c>
      <c r="G17" s="184"/>
      <c r="H17" s="195"/>
      <c r="I17" s="187"/>
      <c r="J17" s="24"/>
      <c r="K17" s="24"/>
      <c r="L17" s="25"/>
      <c r="M17" s="19"/>
      <c r="N17" s="25"/>
      <c r="O17" s="25"/>
      <c r="P17" s="25"/>
      <c r="Q17" s="25"/>
      <c r="R17" s="25"/>
      <c r="S17" s="19"/>
      <c r="T17" s="26"/>
      <c r="U17" s="24"/>
      <c r="V17" s="193"/>
      <c r="W17" s="194"/>
      <c r="X17" s="183"/>
      <c r="Y17" s="196" t="e">
        <f>VLOOKUP(AD17,'男女リスト'!$A$3:$F$45,5)&amp;" "&amp;"１"</f>
        <v>#N/A</v>
      </c>
      <c r="Z17" s="184"/>
      <c r="AA17" s="196"/>
      <c r="AB17" s="183"/>
      <c r="AC17" s="192"/>
      <c r="AF17" s="20"/>
      <c r="AI17" s="21"/>
      <c r="AJ17" s="22"/>
      <c r="AK17" s="23"/>
    </row>
    <row r="18" spans="1:37" ht="30" customHeight="1">
      <c r="A18" s="192">
        <v>8</v>
      </c>
      <c r="B18" s="16">
        <v>33</v>
      </c>
      <c r="C18" s="197" t="str">
        <f>VLOOKUP(B18,'男女リスト'!$A$3:$F$50,2)</f>
        <v>清原　幹太</v>
      </c>
      <c r="D18" s="185" t="str">
        <f>VLOOKUP(B18,'男女リスト'!$A$3:$F$50,3)</f>
        <v>②</v>
      </c>
      <c r="E18" s="181" t="s">
        <v>2</v>
      </c>
      <c r="F18" s="198" t="str">
        <f>VLOOKUP(B18,'男女リスト'!$A$3:$F$50,5)</f>
        <v>近畿</v>
      </c>
      <c r="G18" s="184" t="s">
        <v>3</v>
      </c>
      <c r="H18" s="198" t="str">
        <f>VLOOKUP(B18,'男女リスト'!$A$3:$F$50,6)</f>
        <v>相生学院</v>
      </c>
      <c r="I18" s="184" t="s">
        <v>139</v>
      </c>
      <c r="J18" s="18"/>
      <c r="K18" s="24" t="s">
        <v>16</v>
      </c>
      <c r="L18" s="27"/>
      <c r="M18" s="19"/>
      <c r="N18" s="25"/>
      <c r="O18" s="25"/>
      <c r="P18" s="25"/>
      <c r="Q18" s="25"/>
      <c r="R18" s="25"/>
      <c r="S18" s="17"/>
      <c r="T18" s="28" t="s">
        <v>17</v>
      </c>
      <c r="U18" s="18"/>
      <c r="V18" s="197" t="str">
        <f>VLOOKUP(AD18,'男女リスト'!$A$3:$F$50,2)</f>
        <v>堀井　駿佑</v>
      </c>
      <c r="W18" s="185" t="str">
        <f>VLOOKUP(AD18,'男女リスト'!$A$3:$F$45,3)</f>
        <v>②</v>
      </c>
      <c r="X18" s="181" t="s">
        <v>2</v>
      </c>
      <c r="Y18" s="203" t="str">
        <f>VLOOKUP(AD18,'男女リスト'!$A$3:$F$50,5)</f>
        <v>東京</v>
      </c>
      <c r="Z18" s="184" t="s">
        <v>3</v>
      </c>
      <c r="AA18" s="203" t="str">
        <f>VLOOKUP(AD18,'男女リスト'!$A$3:$F$50,6)</f>
        <v>日大三</v>
      </c>
      <c r="AB18" s="181" t="s">
        <v>139</v>
      </c>
      <c r="AC18" s="192">
        <v>32</v>
      </c>
      <c r="AD18" s="5">
        <v>17</v>
      </c>
      <c r="AF18" s="20"/>
      <c r="AI18" s="21"/>
      <c r="AJ18" s="22"/>
      <c r="AK18" s="23"/>
    </row>
    <row r="19" spans="1:37" ht="30" customHeight="1">
      <c r="A19" s="192"/>
      <c r="B19" s="16"/>
      <c r="C19" s="197"/>
      <c r="D19" s="185"/>
      <c r="E19" s="181"/>
      <c r="F19" s="198" t="e">
        <f>VLOOKUP(B19,'男女リスト'!$A$3:$F$45,5)&amp;" "&amp;"１"</f>
        <v>#N/A</v>
      </c>
      <c r="G19" s="184"/>
      <c r="H19" s="198"/>
      <c r="I19" s="184"/>
      <c r="J19" s="199" t="s">
        <v>18</v>
      </c>
      <c r="K19" s="29"/>
      <c r="L19" s="25"/>
      <c r="M19" s="25"/>
      <c r="N19" s="25"/>
      <c r="O19" s="25"/>
      <c r="P19" s="25"/>
      <c r="Q19" s="25"/>
      <c r="R19" s="25"/>
      <c r="S19" s="30"/>
      <c r="T19" s="29"/>
      <c r="U19" s="201" t="s">
        <v>19</v>
      </c>
      <c r="V19" s="197"/>
      <c r="W19" s="185"/>
      <c r="X19" s="181"/>
      <c r="Y19" s="203" t="e">
        <f>VLOOKUP(AD19,'男女リスト'!$A$3:$F$45,5)&amp;" "&amp;"１"</f>
        <v>#N/A</v>
      </c>
      <c r="Z19" s="184"/>
      <c r="AA19" s="203"/>
      <c r="AB19" s="181"/>
      <c r="AC19" s="192"/>
      <c r="AF19" s="20"/>
      <c r="AI19" s="21"/>
      <c r="AJ19" s="22"/>
      <c r="AK19" s="23"/>
    </row>
    <row r="20" spans="1:37" ht="30" customHeight="1">
      <c r="A20" s="192">
        <v>9</v>
      </c>
      <c r="B20" s="16">
        <v>18</v>
      </c>
      <c r="C20" s="197" t="str">
        <f>VLOOKUP(B20,'男女リスト'!$A$3:$F$50,2)</f>
        <v>森下　  諒</v>
      </c>
      <c r="D20" s="185" t="str">
        <f>VLOOKUP(B20,'男女リスト'!$A$3:$F$50,3)</f>
        <v>②</v>
      </c>
      <c r="E20" s="181" t="s">
        <v>2</v>
      </c>
      <c r="F20" s="198" t="str">
        <f>VLOOKUP(B20,'男女リスト'!$A$3:$F$50,5)</f>
        <v>東京</v>
      </c>
      <c r="G20" s="184" t="s">
        <v>3</v>
      </c>
      <c r="H20" s="198" t="str">
        <f>VLOOKUP(B20,'男女リスト'!$A$3:$F$50,6)</f>
        <v>日大三</v>
      </c>
      <c r="I20" s="184" t="s">
        <v>139</v>
      </c>
      <c r="J20" s="200"/>
      <c r="K20" s="28"/>
      <c r="L20" s="19"/>
      <c r="M20" s="25"/>
      <c r="N20" s="25"/>
      <c r="O20" s="25"/>
      <c r="P20" s="25"/>
      <c r="Q20" s="25"/>
      <c r="R20" s="25"/>
      <c r="S20" s="25"/>
      <c r="T20" s="24"/>
      <c r="U20" s="202"/>
      <c r="V20" s="197" t="str">
        <f>VLOOKUP(AD20,'男女リスト'!$A$3:$F$50,2)</f>
        <v>植木　海音</v>
      </c>
      <c r="W20" s="185" t="str">
        <f>VLOOKUP(AD20,'男女リスト'!$A$3:$F$45,3)</f>
        <v>①</v>
      </c>
      <c r="X20" s="181" t="s">
        <v>2</v>
      </c>
      <c r="Y20" s="203" t="str">
        <f>VLOOKUP(AD20,'男女リスト'!$A$3:$F$50,5)</f>
        <v>北信越</v>
      </c>
      <c r="Z20" s="184" t="s">
        <v>3</v>
      </c>
      <c r="AA20" s="203" t="str">
        <f>VLOOKUP(AD20,'男女リスト'!$A$3:$F$50,6)</f>
        <v>東京学館新潟</v>
      </c>
      <c r="AB20" s="181" t="s">
        <v>139</v>
      </c>
      <c r="AC20" s="192">
        <v>33</v>
      </c>
      <c r="AD20" s="5">
        <v>28</v>
      </c>
      <c r="AF20" s="20"/>
      <c r="AI20" s="21"/>
      <c r="AJ20" s="22"/>
      <c r="AK20" s="23"/>
    </row>
    <row r="21" spans="1:37" ht="30" customHeight="1">
      <c r="A21" s="192"/>
      <c r="B21" s="16"/>
      <c r="C21" s="197"/>
      <c r="D21" s="185"/>
      <c r="E21" s="181"/>
      <c r="F21" s="198" t="e">
        <f>VLOOKUP(B21,'男女リスト'!$A$3:$F$45,5)&amp;" "&amp;"１"</f>
        <v>#N/A</v>
      </c>
      <c r="G21" s="184"/>
      <c r="H21" s="198"/>
      <c r="I21" s="184"/>
      <c r="J21" s="24"/>
      <c r="K21" s="24"/>
      <c r="L21" s="207" t="s">
        <v>20</v>
      </c>
      <c r="M21" s="29"/>
      <c r="N21" s="28"/>
      <c r="O21" s="28"/>
      <c r="P21" s="28"/>
      <c r="Q21" s="28"/>
      <c r="R21" s="29"/>
      <c r="S21" s="208" t="s">
        <v>21</v>
      </c>
      <c r="T21" s="24"/>
      <c r="U21" s="24"/>
      <c r="V21" s="197"/>
      <c r="W21" s="185"/>
      <c r="X21" s="181"/>
      <c r="Y21" s="203" t="e">
        <f>VLOOKUP(AD21,'男女リスト'!$A$3:$F$45,5)&amp;" "&amp;"１"</f>
        <v>#N/A</v>
      </c>
      <c r="Z21" s="184"/>
      <c r="AA21" s="203"/>
      <c r="AB21" s="181"/>
      <c r="AC21" s="192"/>
      <c r="AF21" s="20"/>
      <c r="AI21" s="21"/>
      <c r="AJ21" s="22"/>
      <c r="AK21" s="23"/>
    </row>
    <row r="22" spans="1:37" ht="30" customHeight="1">
      <c r="A22" s="192">
        <v>10</v>
      </c>
      <c r="B22" s="16">
        <v>24</v>
      </c>
      <c r="C22" s="197" t="str">
        <f>VLOOKUP(B22,'男女リスト'!$A$3:$F$50,2)</f>
        <v>片山　　楓</v>
      </c>
      <c r="D22" s="185" t="str">
        <f>VLOOKUP(B22,'男女リスト'!$A$3:$F$50,3)</f>
        <v>②</v>
      </c>
      <c r="E22" s="181" t="s">
        <v>2</v>
      </c>
      <c r="F22" s="198" t="str">
        <f>VLOOKUP(B22,'男女リスト'!$A$3:$F$50,5)</f>
        <v>北信越</v>
      </c>
      <c r="G22" s="184" t="s">
        <v>3</v>
      </c>
      <c r="H22" s="198" t="str">
        <f>VLOOKUP(B22,'男女リスト'!$A$3:$F$50,6)</f>
        <v>敦賀気比</v>
      </c>
      <c r="I22" s="184" t="s">
        <v>139</v>
      </c>
      <c r="J22" s="18"/>
      <c r="K22" s="24"/>
      <c r="L22" s="207"/>
      <c r="M22" s="28"/>
      <c r="N22" s="24"/>
      <c r="O22" s="28"/>
      <c r="P22" s="28"/>
      <c r="Q22" s="28"/>
      <c r="R22" s="24"/>
      <c r="S22" s="208"/>
      <c r="T22" s="24"/>
      <c r="U22" s="18"/>
      <c r="V22" s="197" t="str">
        <f>VLOOKUP(AD22,'男女リスト'!$A$3:$F$50,2)</f>
        <v>藤川侑志郎</v>
      </c>
      <c r="W22" s="185" t="str">
        <f>VLOOKUP(AD22,'男女リスト'!$A$3:$F$45,3)</f>
        <v>①</v>
      </c>
      <c r="X22" s="181" t="s">
        <v>2</v>
      </c>
      <c r="Y22" s="203" t="str">
        <f>VLOOKUP(AD22,'男女リスト'!$A$3:$F$50,5)</f>
        <v>北海道</v>
      </c>
      <c r="Z22" s="184" t="s">
        <v>3</v>
      </c>
      <c r="AA22" s="203" t="str">
        <f>VLOOKUP(AD22,'男女リスト'!$A$3:$F$50,6)</f>
        <v>立命館慶祥</v>
      </c>
      <c r="AB22" s="181" t="s">
        <v>139</v>
      </c>
      <c r="AC22" s="192">
        <v>34</v>
      </c>
      <c r="AD22" s="5">
        <v>1</v>
      </c>
      <c r="AF22" s="20"/>
      <c r="AI22" s="21"/>
      <c r="AJ22" s="22"/>
      <c r="AK22" s="23"/>
    </row>
    <row r="23" spans="1:37" ht="30" customHeight="1">
      <c r="A23" s="192"/>
      <c r="B23" s="16"/>
      <c r="C23" s="197"/>
      <c r="D23" s="185"/>
      <c r="E23" s="181"/>
      <c r="F23" s="198" t="e">
        <f>VLOOKUP(B23,'男女リスト'!$A$3:$F$45,5)&amp;" "&amp;"１"</f>
        <v>#N/A</v>
      </c>
      <c r="G23" s="184"/>
      <c r="H23" s="198"/>
      <c r="I23" s="184"/>
      <c r="J23" s="199" t="s">
        <v>22</v>
      </c>
      <c r="K23" s="29"/>
      <c r="L23" s="24"/>
      <c r="M23" s="28"/>
      <c r="N23" s="24"/>
      <c r="O23" s="28"/>
      <c r="P23" s="28"/>
      <c r="Q23" s="28"/>
      <c r="R23" s="24"/>
      <c r="S23" s="28"/>
      <c r="T23" s="18"/>
      <c r="U23" s="201" t="s">
        <v>23</v>
      </c>
      <c r="V23" s="197"/>
      <c r="W23" s="185"/>
      <c r="X23" s="181"/>
      <c r="Y23" s="203" t="e">
        <f>VLOOKUP(AD23,'男女リスト'!$A$3:$F$45,5)&amp;" "&amp;"１"</f>
        <v>#N/A</v>
      </c>
      <c r="Z23" s="184"/>
      <c r="AA23" s="203"/>
      <c r="AB23" s="181"/>
      <c r="AC23" s="192"/>
      <c r="AF23" s="20"/>
      <c r="AI23" s="21"/>
      <c r="AJ23" s="22"/>
      <c r="AK23" s="23"/>
    </row>
    <row r="24" spans="1:37" ht="30" customHeight="1">
      <c r="A24" s="192">
        <v>11</v>
      </c>
      <c r="B24" s="16">
        <v>20</v>
      </c>
      <c r="C24" s="197" t="str">
        <f>VLOOKUP(B24,'男女リスト'!$A$3:$F$50,2)</f>
        <v>折井　晴哉</v>
      </c>
      <c r="D24" s="185" t="str">
        <f>VLOOKUP(B24,'男女リスト'!$A$3:$F$50,3)</f>
        <v>②</v>
      </c>
      <c r="E24" s="181" t="s">
        <v>2</v>
      </c>
      <c r="F24" s="198" t="str">
        <f>VLOOKUP(B24,'男女リスト'!$A$3:$F$50,5)</f>
        <v>東海</v>
      </c>
      <c r="G24" s="184" t="s">
        <v>3</v>
      </c>
      <c r="H24" s="198" t="str">
        <f>VLOOKUP(B24,'男女リスト'!$A$3:$F$50,6)</f>
        <v>名経大市邨</v>
      </c>
      <c r="I24" s="184" t="s">
        <v>139</v>
      </c>
      <c r="J24" s="200"/>
      <c r="K24" s="28"/>
      <c r="L24" s="29"/>
      <c r="M24" s="28"/>
      <c r="N24" s="24"/>
      <c r="O24" s="28"/>
      <c r="P24" s="28"/>
      <c r="Q24" s="28"/>
      <c r="R24" s="24"/>
      <c r="S24" s="29"/>
      <c r="T24" s="26"/>
      <c r="U24" s="202"/>
      <c r="V24" s="197" t="str">
        <f>VLOOKUP(AD24,'男女リスト'!$A$3:$F$50,2)</f>
        <v>橋本　洸矢</v>
      </c>
      <c r="W24" s="185" t="str">
        <f>VLOOKUP(AD24,'男女リスト'!$A$3:$F$45,3)</f>
        <v>①</v>
      </c>
      <c r="X24" s="181" t="s">
        <v>2</v>
      </c>
      <c r="Y24" s="203" t="str">
        <f>VLOOKUP(AD24,'男女リスト'!$A$3:$F$50,5)</f>
        <v>東海</v>
      </c>
      <c r="Z24" s="184" t="s">
        <v>3</v>
      </c>
      <c r="AA24" s="203" t="str">
        <f>VLOOKUP(AD24,'男女リスト'!$A$3:$F$50,6)</f>
        <v>津田学園</v>
      </c>
      <c r="AB24" s="181" t="s">
        <v>139</v>
      </c>
      <c r="AC24" s="192">
        <v>35</v>
      </c>
      <c r="AD24" s="5">
        <v>23</v>
      </c>
      <c r="AF24" s="20"/>
      <c r="AI24" s="21"/>
      <c r="AJ24" s="22"/>
      <c r="AK24" s="23"/>
    </row>
    <row r="25" spans="1:37" ht="30" customHeight="1">
      <c r="A25" s="192"/>
      <c r="B25" s="16"/>
      <c r="C25" s="197"/>
      <c r="D25" s="185"/>
      <c r="E25" s="181"/>
      <c r="F25" s="198" t="e">
        <f>VLOOKUP(B25,'男女リスト'!$A$3:$F$45,5)&amp;" "&amp;"１"</f>
        <v>#N/A</v>
      </c>
      <c r="G25" s="184"/>
      <c r="H25" s="198"/>
      <c r="I25" s="184"/>
      <c r="J25" s="24"/>
      <c r="K25" s="24" t="s">
        <v>24</v>
      </c>
      <c r="L25" s="28"/>
      <c r="M25" s="24"/>
      <c r="N25" s="24"/>
      <c r="O25" s="28"/>
      <c r="P25" s="28"/>
      <c r="Q25" s="28"/>
      <c r="R25" s="24"/>
      <c r="S25" s="24"/>
      <c r="T25" s="28" t="s">
        <v>25</v>
      </c>
      <c r="U25" s="24"/>
      <c r="V25" s="197"/>
      <c r="W25" s="185"/>
      <c r="X25" s="181"/>
      <c r="Y25" s="203" t="e">
        <f>VLOOKUP(AD25,'男女リスト'!$A$3:$F$45,5)&amp;" "&amp;"１"</f>
        <v>#N/A</v>
      </c>
      <c r="Z25" s="184"/>
      <c r="AA25" s="203"/>
      <c r="AB25" s="181"/>
      <c r="AC25" s="192"/>
      <c r="AF25" s="20"/>
      <c r="AI25" s="21"/>
      <c r="AJ25" s="22"/>
      <c r="AK25" s="23"/>
    </row>
    <row r="26" spans="1:37" ht="30" customHeight="1">
      <c r="A26" s="192">
        <v>12</v>
      </c>
      <c r="B26" s="16">
        <v>9</v>
      </c>
      <c r="C26" s="193" t="str">
        <f>VLOOKUP(B26,'男女リスト'!$A$3:$F$50,2)</f>
        <v>横田　大夢</v>
      </c>
      <c r="D26" s="194" t="str">
        <f>VLOOKUP(B26,'男女リスト'!$A$3:$F$50,3)</f>
        <v>②</v>
      </c>
      <c r="E26" s="183" t="s">
        <v>2</v>
      </c>
      <c r="F26" s="195" t="str">
        <f>VLOOKUP(B26,'男女リスト'!$A$3:$F$50,5)</f>
        <v>北関東</v>
      </c>
      <c r="G26" s="184" t="s">
        <v>3</v>
      </c>
      <c r="H26" s="195" t="str">
        <f>VLOOKUP(B26,'男女リスト'!$A$3:$F$50,6)</f>
        <v>足利大附</v>
      </c>
      <c r="I26" s="187" t="s">
        <v>139</v>
      </c>
      <c r="J26" s="18"/>
      <c r="K26" s="18"/>
      <c r="L26" s="28"/>
      <c r="M26" s="24"/>
      <c r="N26" s="24"/>
      <c r="O26" s="28"/>
      <c r="P26" s="28"/>
      <c r="Q26" s="28"/>
      <c r="R26" s="24"/>
      <c r="S26" s="24"/>
      <c r="T26" s="29"/>
      <c r="U26" s="18"/>
      <c r="V26" s="193" t="str">
        <f>VLOOKUP(AD26,'男女リスト'!$A$3:$F$50,2)</f>
        <v>中村　　元</v>
      </c>
      <c r="W26" s="194" t="str">
        <f>VLOOKUP(AD26,'男女リスト'!$A$3:$F$45,3)</f>
        <v>①</v>
      </c>
      <c r="X26" s="183" t="s">
        <v>2</v>
      </c>
      <c r="Y26" s="196" t="str">
        <f>VLOOKUP(AD26,'男女リスト'!$A$3:$F$50,5)</f>
        <v>四国</v>
      </c>
      <c r="Z26" s="184" t="s">
        <v>3</v>
      </c>
      <c r="AA26" s="196" t="str">
        <f>VLOOKUP(AD26,'男女リスト'!$A$3:$F$50,6)</f>
        <v>新田</v>
      </c>
      <c r="AB26" s="183" t="s">
        <v>139</v>
      </c>
      <c r="AC26" s="192">
        <v>36</v>
      </c>
      <c r="AD26" s="5">
        <v>41</v>
      </c>
      <c r="AF26" s="20"/>
      <c r="AI26" s="21"/>
      <c r="AJ26" s="22"/>
      <c r="AK26" s="23"/>
    </row>
    <row r="27" spans="1:37" ht="30" customHeight="1">
      <c r="A27" s="192"/>
      <c r="B27" s="16"/>
      <c r="C27" s="193"/>
      <c r="D27" s="194"/>
      <c r="E27" s="183"/>
      <c r="F27" s="195" t="e">
        <f>VLOOKUP(B27,'男女リスト'!$A$3:$F$45,5)&amp;" "&amp;"１"</f>
        <v>#N/A</v>
      </c>
      <c r="G27" s="184"/>
      <c r="H27" s="195"/>
      <c r="I27" s="187"/>
      <c r="J27" s="24"/>
      <c r="K27" s="24"/>
      <c r="L27" s="24"/>
      <c r="M27" s="24"/>
      <c r="N27" s="24"/>
      <c r="O27" s="29"/>
      <c r="P27" s="29"/>
      <c r="Q27" s="28"/>
      <c r="R27" s="24"/>
      <c r="S27" s="24"/>
      <c r="T27" s="24"/>
      <c r="U27" s="24"/>
      <c r="V27" s="193"/>
      <c r="W27" s="194"/>
      <c r="X27" s="183"/>
      <c r="Y27" s="196" t="e">
        <f>VLOOKUP(AD27,'男女リスト'!$A$3:$F$45,5)&amp;" "&amp;"１"</f>
        <v>#N/A</v>
      </c>
      <c r="Z27" s="184"/>
      <c r="AA27" s="196"/>
      <c r="AB27" s="183"/>
      <c r="AC27" s="192"/>
      <c r="AF27" s="20"/>
      <c r="AI27" s="21"/>
      <c r="AJ27" s="22"/>
      <c r="AK27" s="23"/>
    </row>
    <row r="28" spans="1:37" ht="30" customHeight="1">
      <c r="A28" s="192">
        <v>13</v>
      </c>
      <c r="B28" s="16">
        <v>45</v>
      </c>
      <c r="C28" s="193" t="str">
        <f>VLOOKUP(B28,'男女リスト'!$A$3:$F$50,2)</f>
        <v>森田　凌矢</v>
      </c>
      <c r="D28" s="194" t="str">
        <f>VLOOKUP(B28,'男女リスト'!$A$3:$F$50,3)</f>
        <v>②</v>
      </c>
      <c r="E28" s="183" t="s">
        <v>2</v>
      </c>
      <c r="F28" s="195" t="str">
        <f>VLOOKUP(B28,'男女リスト'!$A$3:$F$50,5)</f>
        <v>九州</v>
      </c>
      <c r="G28" s="184" t="s">
        <v>3</v>
      </c>
      <c r="H28" s="195" t="str">
        <f>VLOOKUP(B28,'男女リスト'!$A$3:$F$50,6)</f>
        <v>鳳凰</v>
      </c>
      <c r="I28" s="187" t="s">
        <v>139</v>
      </c>
      <c r="J28" s="18"/>
      <c r="K28" s="18"/>
      <c r="L28" s="24"/>
      <c r="M28" s="24"/>
      <c r="N28" s="24"/>
      <c r="O28" s="28"/>
      <c r="P28" s="24"/>
      <c r="Q28" s="28"/>
      <c r="R28" s="24"/>
      <c r="S28" s="24"/>
      <c r="T28" s="18"/>
      <c r="U28" s="18"/>
      <c r="V28" s="193" t="str">
        <f>VLOOKUP(AD28,'男女リスト'!$A$3:$F$50,2)</f>
        <v>北　  昇馬</v>
      </c>
      <c r="W28" s="194" t="str">
        <f>VLOOKUP(AD28,'男女リスト'!$A$3:$F$45,3)</f>
        <v>①</v>
      </c>
      <c r="X28" s="183" t="s">
        <v>2</v>
      </c>
      <c r="Y28" s="196" t="str">
        <f>VLOOKUP(AD28,'男女リスト'!$A$3:$F$50,5)</f>
        <v>近畿</v>
      </c>
      <c r="Z28" s="184" t="s">
        <v>3</v>
      </c>
      <c r="AA28" s="196" t="str">
        <f>VLOOKUP(AD28,'男女リスト'!$A$3:$F$50,6)</f>
        <v>西宮甲英</v>
      </c>
      <c r="AB28" s="183" t="s">
        <v>139</v>
      </c>
      <c r="AC28" s="192">
        <v>37</v>
      </c>
      <c r="AD28" s="5">
        <v>32</v>
      </c>
      <c r="AF28" s="20"/>
      <c r="AI28" s="21"/>
      <c r="AJ28" s="22"/>
      <c r="AK28" s="23"/>
    </row>
    <row r="29" spans="1:37" ht="30" customHeight="1">
      <c r="A29" s="192"/>
      <c r="B29" s="16"/>
      <c r="C29" s="193"/>
      <c r="D29" s="194"/>
      <c r="E29" s="183"/>
      <c r="F29" s="195" t="e">
        <f>VLOOKUP(B29,'男女リスト'!$A$3:$F$45,5)&amp;" "&amp;"１"</f>
        <v>#N/A</v>
      </c>
      <c r="G29" s="184"/>
      <c r="H29" s="195"/>
      <c r="I29" s="187"/>
      <c r="J29" s="24"/>
      <c r="K29" s="24"/>
      <c r="L29" s="28"/>
      <c r="M29" s="24"/>
      <c r="N29" s="24"/>
      <c r="O29" s="28"/>
      <c r="P29" s="24"/>
      <c r="Q29" s="28"/>
      <c r="R29" s="24"/>
      <c r="S29" s="24"/>
      <c r="T29" s="26"/>
      <c r="U29" s="24"/>
      <c r="V29" s="193"/>
      <c r="W29" s="194"/>
      <c r="X29" s="183"/>
      <c r="Y29" s="196" t="e">
        <f>VLOOKUP(AD29,'男女リスト'!$A$3:$F$45,5)&amp;" "&amp;"１"</f>
        <v>#N/A</v>
      </c>
      <c r="Z29" s="184"/>
      <c r="AA29" s="196"/>
      <c r="AB29" s="183"/>
      <c r="AC29" s="192"/>
      <c r="AF29" s="20"/>
      <c r="AI29" s="21"/>
      <c r="AJ29" s="22"/>
      <c r="AK29" s="23"/>
    </row>
    <row r="30" spans="1:37" ht="30" customHeight="1">
      <c r="A30" s="192">
        <v>14</v>
      </c>
      <c r="B30" s="16">
        <v>19</v>
      </c>
      <c r="C30" s="197" t="str">
        <f>VLOOKUP(B30,'男女リスト'!$A$3:$F$50,2)</f>
        <v>多賀　俊仁</v>
      </c>
      <c r="D30" s="185" t="str">
        <f>VLOOKUP(B30,'男女リスト'!$A$3:$F$50,3)</f>
        <v>②</v>
      </c>
      <c r="E30" s="181" t="s">
        <v>2</v>
      </c>
      <c r="F30" s="198" t="str">
        <f>VLOOKUP(B30,'男女リスト'!$A$3:$F$50,5)</f>
        <v>東京</v>
      </c>
      <c r="G30" s="184" t="s">
        <v>3</v>
      </c>
      <c r="H30" s="198" t="str">
        <f>VLOOKUP(B30,'男女リスト'!$A$3:$F$50,6)</f>
        <v>大成</v>
      </c>
      <c r="I30" s="184" t="s">
        <v>139</v>
      </c>
      <c r="J30" s="18"/>
      <c r="K30" s="24" t="s">
        <v>26</v>
      </c>
      <c r="L30" s="29"/>
      <c r="M30" s="24"/>
      <c r="N30" s="24"/>
      <c r="O30" s="28"/>
      <c r="P30" s="24"/>
      <c r="Q30" s="28"/>
      <c r="R30" s="24"/>
      <c r="S30" s="18"/>
      <c r="T30" s="28" t="s">
        <v>27</v>
      </c>
      <c r="U30" s="18"/>
      <c r="V30" s="197" t="str">
        <f>VLOOKUP(AD30,'男女リスト'!$A$3:$F$50,2)</f>
        <v>宮田　　陸</v>
      </c>
      <c r="W30" s="185" t="str">
        <f>VLOOKUP(AD30,'男女リスト'!$A$3:$F$45,3)</f>
        <v>②</v>
      </c>
      <c r="X30" s="181" t="s">
        <v>2</v>
      </c>
      <c r="Y30" s="203" t="str">
        <f>VLOOKUP(AD30,'男女リスト'!$A$3:$F$50,5)</f>
        <v>九州</v>
      </c>
      <c r="Z30" s="184" t="s">
        <v>3</v>
      </c>
      <c r="AA30" s="203" t="str">
        <f>VLOOKUP(AD30,'男女リスト'!$A$3:$F$50,6)</f>
        <v>筑陽学園</v>
      </c>
      <c r="AB30" s="181" t="s">
        <v>139</v>
      </c>
      <c r="AC30" s="192">
        <v>38</v>
      </c>
      <c r="AD30" s="5">
        <v>44</v>
      </c>
      <c r="AF30" s="20"/>
      <c r="AI30" s="21"/>
      <c r="AJ30" s="22"/>
      <c r="AK30" s="23"/>
    </row>
    <row r="31" spans="1:37" ht="30" customHeight="1">
      <c r="A31" s="192"/>
      <c r="B31" s="16"/>
      <c r="C31" s="197"/>
      <c r="D31" s="185"/>
      <c r="E31" s="181"/>
      <c r="F31" s="198" t="e">
        <f>VLOOKUP(B31,'男女リスト'!$A$3:$F$45,5)&amp;" "&amp;"１"</f>
        <v>#N/A</v>
      </c>
      <c r="G31" s="184"/>
      <c r="H31" s="198"/>
      <c r="I31" s="184"/>
      <c r="J31" s="199" t="s">
        <v>28</v>
      </c>
      <c r="K31" s="29"/>
      <c r="L31" s="28"/>
      <c r="M31" s="28"/>
      <c r="N31" s="24"/>
      <c r="O31" s="28"/>
      <c r="P31" s="24"/>
      <c r="Q31" s="28"/>
      <c r="R31" s="24"/>
      <c r="S31" s="26"/>
      <c r="T31" s="29"/>
      <c r="U31" s="201" t="s">
        <v>29</v>
      </c>
      <c r="V31" s="197"/>
      <c r="W31" s="185"/>
      <c r="X31" s="181"/>
      <c r="Y31" s="203" t="e">
        <f>VLOOKUP(AD31,'男女リスト'!$A$3:$F$45,5)&amp;" "&amp;"１"</f>
        <v>#N/A</v>
      </c>
      <c r="Z31" s="184"/>
      <c r="AA31" s="203"/>
      <c r="AB31" s="181"/>
      <c r="AC31" s="192"/>
      <c r="AF31" s="20"/>
      <c r="AI31" s="21"/>
      <c r="AJ31" s="22"/>
      <c r="AK31" s="23"/>
    </row>
    <row r="32" spans="1:37" ht="30" customHeight="1">
      <c r="A32" s="192">
        <v>15</v>
      </c>
      <c r="B32" s="16">
        <v>25</v>
      </c>
      <c r="C32" s="197" t="str">
        <f>VLOOKUP(B32,'男女リスト'!$A$3:$F$50,2)</f>
        <v>大久保拓海</v>
      </c>
      <c r="D32" s="185" t="str">
        <f>VLOOKUP(B32,'男女リスト'!$A$3:$F$50,3)</f>
        <v>①</v>
      </c>
      <c r="E32" s="181" t="s">
        <v>2</v>
      </c>
      <c r="F32" s="198" t="str">
        <f>VLOOKUP(B32,'男女リスト'!$A$3:$F$50,5)</f>
        <v>北信越</v>
      </c>
      <c r="G32" s="184" t="s">
        <v>3</v>
      </c>
      <c r="H32" s="198" t="str">
        <f>VLOOKUP(B32,'男女リスト'!$A$3:$F$50,6)</f>
        <v>松商学園</v>
      </c>
      <c r="I32" s="184" t="s">
        <v>139</v>
      </c>
      <c r="J32" s="200"/>
      <c r="K32" s="28"/>
      <c r="L32" s="24"/>
      <c r="M32" s="28"/>
      <c r="N32" s="24"/>
      <c r="O32" s="28"/>
      <c r="P32" s="24"/>
      <c r="Q32" s="28"/>
      <c r="R32" s="24"/>
      <c r="S32" s="28"/>
      <c r="T32" s="24"/>
      <c r="U32" s="202"/>
      <c r="V32" s="197" t="str">
        <f>VLOOKUP(AD32,'男女リスト'!$A$3:$F$50,2)</f>
        <v>原　　風斗</v>
      </c>
      <c r="W32" s="185" t="str">
        <f>VLOOKUP(AD32,'男女リスト'!$A$3:$F$45,3)</f>
        <v>①</v>
      </c>
      <c r="X32" s="181" t="s">
        <v>2</v>
      </c>
      <c r="Y32" s="203" t="str">
        <f>VLOOKUP(AD32,'男女リスト'!$A$3:$F$50,5)</f>
        <v>北信越</v>
      </c>
      <c r="Z32" s="184" t="s">
        <v>3</v>
      </c>
      <c r="AA32" s="203" t="str">
        <f>VLOOKUP(AD32,'男女リスト'!$A$3:$F$50,6)</f>
        <v>松商学園</v>
      </c>
      <c r="AB32" s="181" t="s">
        <v>139</v>
      </c>
      <c r="AC32" s="192">
        <v>39</v>
      </c>
      <c r="AD32" s="5">
        <v>26</v>
      </c>
      <c r="AF32" s="20"/>
      <c r="AI32" s="21"/>
      <c r="AJ32" s="22"/>
      <c r="AK32" s="23"/>
    </row>
    <row r="33" spans="1:37" ht="30" customHeight="1">
      <c r="A33" s="192"/>
      <c r="B33" s="16"/>
      <c r="C33" s="197"/>
      <c r="D33" s="185"/>
      <c r="E33" s="181"/>
      <c r="F33" s="198" t="e">
        <f>VLOOKUP(B33,'男女リスト'!$A$3:$F$45,5)&amp;" "&amp;"１"</f>
        <v>#N/A</v>
      </c>
      <c r="G33" s="184"/>
      <c r="H33" s="198"/>
      <c r="I33" s="184"/>
      <c r="J33" s="24"/>
      <c r="K33" s="24"/>
      <c r="L33" s="207" t="s">
        <v>30</v>
      </c>
      <c r="M33" s="29"/>
      <c r="N33" s="24"/>
      <c r="O33" s="28"/>
      <c r="P33" s="24"/>
      <c r="Q33" s="28"/>
      <c r="R33" s="18"/>
      <c r="S33" s="208" t="s">
        <v>31</v>
      </c>
      <c r="T33" s="24"/>
      <c r="U33" s="24"/>
      <c r="V33" s="197"/>
      <c r="W33" s="185"/>
      <c r="X33" s="181"/>
      <c r="Y33" s="203" t="e">
        <f>VLOOKUP(AD33,'男女リスト'!$A$3:$F$45,5)&amp;" "&amp;"１"</f>
        <v>#N/A</v>
      </c>
      <c r="Z33" s="184"/>
      <c r="AA33" s="203"/>
      <c r="AB33" s="181"/>
      <c r="AC33" s="192"/>
      <c r="AF33" s="20"/>
      <c r="AI33" s="21"/>
      <c r="AJ33" s="22"/>
      <c r="AK33" s="23"/>
    </row>
    <row r="34" spans="1:37" ht="30" customHeight="1">
      <c r="A34" s="192">
        <v>16</v>
      </c>
      <c r="B34" s="16">
        <v>39</v>
      </c>
      <c r="C34" s="197" t="str">
        <f>VLOOKUP(B34,'男女リスト'!$A$3:$F$50,2)</f>
        <v>橋田　涼平</v>
      </c>
      <c r="D34" s="185" t="str">
        <f>VLOOKUP(B34,'男女リスト'!$A$3:$F$50,3)</f>
        <v>②</v>
      </c>
      <c r="E34" s="181" t="s">
        <v>2</v>
      </c>
      <c r="F34" s="198" t="str">
        <f>VLOOKUP(B34,'男女リスト'!$A$3:$F$50,5)</f>
        <v>中国</v>
      </c>
      <c r="G34" s="184" t="s">
        <v>3</v>
      </c>
      <c r="H34" s="198" t="str">
        <f>VLOOKUP(B34,'男女リスト'!$A$3:$F$50,6)</f>
        <v>岡山理大附</v>
      </c>
      <c r="I34" s="184" t="s">
        <v>139</v>
      </c>
      <c r="J34" s="18"/>
      <c r="K34" s="24"/>
      <c r="L34" s="207"/>
      <c r="M34" s="28"/>
      <c r="N34" s="28"/>
      <c r="O34" s="28"/>
      <c r="P34" s="24"/>
      <c r="Q34" s="28"/>
      <c r="R34" s="26"/>
      <c r="S34" s="208"/>
      <c r="T34" s="24"/>
      <c r="U34" s="18"/>
      <c r="V34" s="197" t="str">
        <f>VLOOKUP(AD34,'男女リスト'!$A$3:$F$50,2)</f>
        <v>古橋　柊依</v>
      </c>
      <c r="W34" s="185" t="str">
        <f>VLOOKUP(AD34,'男女リスト'!$A$3:$F$45,3)</f>
        <v>②</v>
      </c>
      <c r="X34" s="181" t="s">
        <v>2</v>
      </c>
      <c r="Y34" s="203" t="str">
        <f>VLOOKUP(AD34,'男女リスト'!$A$3:$F$50,5)</f>
        <v>東海</v>
      </c>
      <c r="Z34" s="184" t="s">
        <v>3</v>
      </c>
      <c r="AA34" s="203" t="str">
        <f>VLOOKUP(AD34,'男女リスト'!$A$3:$F$50,6)</f>
        <v>名経大市邨</v>
      </c>
      <c r="AB34" s="181" t="s">
        <v>139</v>
      </c>
      <c r="AC34" s="192">
        <v>40</v>
      </c>
      <c r="AD34" s="5">
        <v>22</v>
      </c>
      <c r="AF34" s="20"/>
      <c r="AI34" s="21"/>
      <c r="AJ34" s="22"/>
      <c r="AK34" s="23"/>
    </row>
    <row r="35" spans="1:37" ht="30" customHeight="1">
      <c r="A35" s="192"/>
      <c r="B35" s="16"/>
      <c r="C35" s="197"/>
      <c r="D35" s="185"/>
      <c r="E35" s="181"/>
      <c r="F35" s="198" t="e">
        <f>VLOOKUP(B35,'男女リスト'!$A$3:$F$45,5)&amp;" "&amp;"１"</f>
        <v>#N/A</v>
      </c>
      <c r="G35" s="184"/>
      <c r="H35" s="198"/>
      <c r="I35" s="184"/>
      <c r="J35" s="199" t="s">
        <v>32</v>
      </c>
      <c r="K35" s="29"/>
      <c r="L35" s="24"/>
      <c r="M35" s="28"/>
      <c r="N35" s="28"/>
      <c r="O35" s="28"/>
      <c r="P35" s="24"/>
      <c r="Q35" s="28"/>
      <c r="R35" s="28"/>
      <c r="S35" s="28"/>
      <c r="T35" s="18"/>
      <c r="U35" s="201" t="s">
        <v>33</v>
      </c>
      <c r="V35" s="197"/>
      <c r="W35" s="185"/>
      <c r="X35" s="181"/>
      <c r="Y35" s="203" t="e">
        <f>VLOOKUP(AD35,'男女リスト'!$A$3:$F$45,5)&amp;" "&amp;"１"</f>
        <v>#N/A</v>
      </c>
      <c r="Z35" s="184"/>
      <c r="AA35" s="203"/>
      <c r="AB35" s="181"/>
      <c r="AC35" s="192"/>
      <c r="AF35" s="20"/>
      <c r="AI35" s="21"/>
      <c r="AJ35" s="22"/>
      <c r="AK35" s="23"/>
    </row>
    <row r="36" spans="1:37" ht="30" customHeight="1">
      <c r="A36" s="192">
        <v>17</v>
      </c>
      <c r="B36" s="16">
        <v>34</v>
      </c>
      <c r="C36" s="197" t="str">
        <f>VLOOKUP(B36,'男女リスト'!$A$3:$F$50,2)</f>
        <v>奥平　 　駿</v>
      </c>
      <c r="D36" s="185" t="str">
        <f>VLOOKUP(B36,'男女リスト'!$A$3:$F$50,3)</f>
        <v>②</v>
      </c>
      <c r="E36" s="181" t="s">
        <v>2</v>
      </c>
      <c r="F36" s="198" t="str">
        <f>VLOOKUP(B36,'男女リスト'!$A$3:$F$50,5)</f>
        <v>近畿</v>
      </c>
      <c r="G36" s="184" t="s">
        <v>3</v>
      </c>
      <c r="H36" s="198" t="str">
        <f>VLOOKUP(B36,'男女リスト'!$A$3:$F$50,6)</f>
        <v>甲南</v>
      </c>
      <c r="I36" s="184" t="s">
        <v>139</v>
      </c>
      <c r="J36" s="200"/>
      <c r="K36" s="28"/>
      <c r="L36" s="29"/>
      <c r="M36" s="28"/>
      <c r="N36" s="28"/>
      <c r="O36" s="28"/>
      <c r="P36" s="24"/>
      <c r="Q36" s="28"/>
      <c r="R36" s="28"/>
      <c r="S36" s="29"/>
      <c r="T36" s="26"/>
      <c r="U36" s="202"/>
      <c r="V36" s="197" t="str">
        <f>VLOOKUP(AD36,'男女リスト'!$A$3:$F$50,2)</f>
        <v>斎藤　大希</v>
      </c>
      <c r="W36" s="185" t="str">
        <f>VLOOKUP(AD36,'男女リスト'!$A$3:$F$45,3)</f>
        <v>②</v>
      </c>
      <c r="X36" s="181" t="s">
        <v>2</v>
      </c>
      <c r="Y36" s="203" t="str">
        <f>VLOOKUP(AD36,'男女リスト'!$A$3:$F$50,5)</f>
        <v>東北</v>
      </c>
      <c r="Z36" s="184" t="s">
        <v>3</v>
      </c>
      <c r="AA36" s="203" t="str">
        <f>VLOOKUP(AD36,'男女リスト'!$A$3:$F$50,6)</f>
        <v>東陵</v>
      </c>
      <c r="AB36" s="181" t="s">
        <v>139</v>
      </c>
      <c r="AC36" s="192">
        <v>41</v>
      </c>
      <c r="AD36" s="5">
        <v>6</v>
      </c>
      <c r="AF36" s="20"/>
      <c r="AI36" s="21"/>
      <c r="AJ36" s="22"/>
      <c r="AK36" s="23"/>
    </row>
    <row r="37" spans="1:37" ht="30" customHeight="1">
      <c r="A37" s="192"/>
      <c r="B37" s="16"/>
      <c r="C37" s="197"/>
      <c r="D37" s="185"/>
      <c r="E37" s="181"/>
      <c r="F37" s="198" t="e">
        <f>VLOOKUP(B37,'男女リスト'!$A$3:$F$45,5)&amp;" "&amp;"１"</f>
        <v>#N/A</v>
      </c>
      <c r="G37" s="184"/>
      <c r="H37" s="198"/>
      <c r="I37" s="184"/>
      <c r="J37" s="24"/>
      <c r="K37" s="24" t="s">
        <v>34</v>
      </c>
      <c r="L37" s="28"/>
      <c r="M37" s="24"/>
      <c r="N37" s="28"/>
      <c r="O37" s="28"/>
      <c r="P37" s="24"/>
      <c r="Q37" s="28"/>
      <c r="R37" s="28"/>
      <c r="S37" s="24"/>
      <c r="T37" s="28" t="s">
        <v>35</v>
      </c>
      <c r="U37" s="24"/>
      <c r="V37" s="197"/>
      <c r="W37" s="185"/>
      <c r="X37" s="181"/>
      <c r="Y37" s="203" t="e">
        <f>VLOOKUP(AD37,'男女リスト'!$A$3:$F$45,5)&amp;" "&amp;"１"</f>
        <v>#N/A</v>
      </c>
      <c r="Z37" s="184"/>
      <c r="AA37" s="203"/>
      <c r="AB37" s="181"/>
      <c r="AC37" s="192"/>
      <c r="AF37" s="20"/>
      <c r="AI37" s="21"/>
      <c r="AJ37" s="22"/>
      <c r="AK37" s="23"/>
    </row>
    <row r="38" spans="1:37" ht="30" customHeight="1">
      <c r="A38" s="192">
        <v>18</v>
      </c>
      <c r="B38" s="16">
        <v>11</v>
      </c>
      <c r="C38" s="193" t="str">
        <f>VLOOKUP(B38,'男女リスト'!$A$3:$F$50,2)</f>
        <v>小高　拓海</v>
      </c>
      <c r="D38" s="194" t="str">
        <f>VLOOKUP(B38,'男女リスト'!$A$3:$F$50,3)</f>
        <v>②</v>
      </c>
      <c r="E38" s="183" t="s">
        <v>2</v>
      </c>
      <c r="F38" s="195" t="str">
        <f>VLOOKUP(B38,'男女リスト'!$A$3:$F$50,5)</f>
        <v>北関東</v>
      </c>
      <c r="G38" s="184" t="s">
        <v>3</v>
      </c>
      <c r="H38" s="195" t="str">
        <f>VLOOKUP(B38,'男女リスト'!$A$3:$F$50,6)</f>
        <v>埼玉平成</v>
      </c>
      <c r="I38" s="187" t="s">
        <v>139</v>
      </c>
      <c r="J38" s="18"/>
      <c r="K38" s="18"/>
      <c r="L38" s="28"/>
      <c r="M38" s="24"/>
      <c r="N38" s="28"/>
      <c r="O38" s="28"/>
      <c r="P38" s="24"/>
      <c r="Q38" s="28"/>
      <c r="R38" s="28"/>
      <c r="S38" s="24"/>
      <c r="T38" s="29"/>
      <c r="U38" s="18"/>
      <c r="V38" s="193" t="str">
        <f>VLOOKUP(AD38,'男女リスト'!$A$3:$F$50,2)</f>
        <v>飯田　　翔</v>
      </c>
      <c r="W38" s="194" t="str">
        <f>VLOOKUP(AD38,'男女リスト'!$A$3:$F$45,3)</f>
        <v>②</v>
      </c>
      <c r="X38" s="183" t="s">
        <v>2</v>
      </c>
      <c r="Y38" s="196" t="str">
        <f>VLOOKUP(AD38,'男女リスト'!$A$3:$F$50,5)</f>
        <v>北関東</v>
      </c>
      <c r="Z38" s="184" t="s">
        <v>3</v>
      </c>
      <c r="AA38" s="196" t="str">
        <f>VLOOKUP(AD38,'男女リスト'!$A$3:$F$50,6)</f>
        <v>足利大附</v>
      </c>
      <c r="AB38" s="181" t="s">
        <v>139</v>
      </c>
      <c r="AC38" s="192">
        <v>42</v>
      </c>
      <c r="AD38" s="5">
        <v>10</v>
      </c>
      <c r="AF38" s="20"/>
      <c r="AI38" s="21"/>
      <c r="AJ38" s="22"/>
      <c r="AK38" s="23"/>
    </row>
    <row r="39" spans="1:37" ht="30" customHeight="1">
      <c r="A39" s="192"/>
      <c r="B39" s="16"/>
      <c r="C39" s="193"/>
      <c r="D39" s="194"/>
      <c r="E39" s="183"/>
      <c r="F39" s="195" t="e">
        <f>VLOOKUP(B39,'男女リスト'!$A$3:$F$45,5)&amp;" "&amp;"１"</f>
        <v>#N/A</v>
      </c>
      <c r="G39" s="184"/>
      <c r="H39" s="195"/>
      <c r="I39" s="187"/>
      <c r="J39" s="24"/>
      <c r="K39" s="24"/>
      <c r="L39" s="24"/>
      <c r="M39" s="207" t="s">
        <v>36</v>
      </c>
      <c r="N39" s="29"/>
      <c r="O39" s="28"/>
      <c r="P39" s="24"/>
      <c r="Q39" s="29"/>
      <c r="R39" s="208" t="s">
        <v>37</v>
      </c>
      <c r="S39" s="24"/>
      <c r="T39" s="24"/>
      <c r="U39" s="24"/>
      <c r="V39" s="193"/>
      <c r="W39" s="194"/>
      <c r="X39" s="183"/>
      <c r="Y39" s="196" t="e">
        <f>VLOOKUP(AD39,'男女リスト'!$A$3:$F$45,5)&amp;" "&amp;"１"</f>
        <v>#N/A</v>
      </c>
      <c r="Z39" s="184"/>
      <c r="AA39" s="196"/>
      <c r="AB39" s="181"/>
      <c r="AC39" s="192"/>
      <c r="AF39" s="20"/>
      <c r="AI39" s="21"/>
      <c r="AJ39" s="22"/>
      <c r="AK39" s="23"/>
    </row>
    <row r="40" spans="1:37" ht="30" customHeight="1">
      <c r="A40" s="192">
        <v>19</v>
      </c>
      <c r="B40" s="16">
        <v>46</v>
      </c>
      <c r="C40" s="193" t="str">
        <f>VLOOKUP(B40,'男女リスト'!$A$3:$F$50,2)</f>
        <v>山口　柚希</v>
      </c>
      <c r="D40" s="194" t="str">
        <f>VLOOKUP(B40,'男女リスト'!$A$3:$F$50,3)</f>
        <v>①</v>
      </c>
      <c r="E40" s="183" t="s">
        <v>2</v>
      </c>
      <c r="F40" s="195" t="str">
        <f>VLOOKUP(B40,'男女リスト'!$A$3:$F$50,5)</f>
        <v>九州</v>
      </c>
      <c r="G40" s="184" t="s">
        <v>3</v>
      </c>
      <c r="H40" s="195" t="str">
        <f>VLOOKUP(B40,'男女リスト'!$A$3:$F$50,6)</f>
        <v>鳳凰</v>
      </c>
      <c r="I40" s="187" t="s">
        <v>139</v>
      </c>
      <c r="J40" s="18"/>
      <c r="K40" s="18"/>
      <c r="L40" s="24"/>
      <c r="M40" s="207"/>
      <c r="N40" s="28"/>
      <c r="O40" s="24"/>
      <c r="P40" s="24"/>
      <c r="Q40" s="24"/>
      <c r="R40" s="208"/>
      <c r="S40" s="24"/>
      <c r="T40" s="18"/>
      <c r="U40" s="18"/>
      <c r="V40" s="193" t="str">
        <f>VLOOKUP(AD40,'男女リスト'!$A$3:$F$50,2)</f>
        <v>奥村龍太郎</v>
      </c>
      <c r="W40" s="194" t="str">
        <f>VLOOKUP(AD40,'男女リスト'!$A$3:$F$45,3)</f>
        <v>②</v>
      </c>
      <c r="X40" s="183" t="s">
        <v>2</v>
      </c>
      <c r="Y40" s="196" t="str">
        <f>VLOOKUP(AD40,'男女リスト'!$A$3:$F$50,5)</f>
        <v>九州</v>
      </c>
      <c r="Z40" s="184" t="s">
        <v>3</v>
      </c>
      <c r="AA40" s="196" t="str">
        <f>VLOOKUP(AD40,'男女リスト'!$A$3:$F$50,6)</f>
        <v>沖縄尚学</v>
      </c>
      <c r="AB40" s="181" t="s">
        <v>139</v>
      </c>
      <c r="AC40" s="192">
        <v>43</v>
      </c>
      <c r="AD40" s="5">
        <v>48</v>
      </c>
      <c r="AF40" s="20"/>
      <c r="AI40" s="21"/>
      <c r="AJ40" s="22"/>
      <c r="AK40" s="23"/>
    </row>
    <row r="41" spans="1:37" ht="30" customHeight="1">
      <c r="A41" s="192"/>
      <c r="B41" s="16"/>
      <c r="C41" s="193"/>
      <c r="D41" s="194"/>
      <c r="E41" s="183"/>
      <c r="F41" s="195" t="e">
        <f>VLOOKUP(B41,'男女リスト'!$A$3:$F$45,5)&amp;" "&amp;"１"</f>
        <v>#N/A</v>
      </c>
      <c r="G41" s="184"/>
      <c r="H41" s="195"/>
      <c r="I41" s="187"/>
      <c r="J41" s="24"/>
      <c r="K41" s="24"/>
      <c r="L41" s="28"/>
      <c r="M41" s="24"/>
      <c r="N41" s="28"/>
      <c r="O41" s="24"/>
      <c r="P41" s="24"/>
      <c r="Q41" s="24"/>
      <c r="R41" s="28"/>
      <c r="S41" s="24"/>
      <c r="T41" s="26"/>
      <c r="U41" s="24"/>
      <c r="V41" s="193"/>
      <c r="W41" s="194"/>
      <c r="X41" s="183"/>
      <c r="Y41" s="196" t="e">
        <f>VLOOKUP(AD41,'男女リスト'!$A$3:$F$45,5)&amp;" "&amp;"１"</f>
        <v>#N/A</v>
      </c>
      <c r="Z41" s="184"/>
      <c r="AA41" s="196"/>
      <c r="AB41" s="181"/>
      <c r="AC41" s="192"/>
      <c r="AF41" s="20"/>
      <c r="AI41" s="21"/>
      <c r="AJ41" s="22"/>
      <c r="AK41" s="23"/>
    </row>
    <row r="42" spans="1:37" ht="30" customHeight="1">
      <c r="A42" s="192">
        <v>20</v>
      </c>
      <c r="B42" s="16">
        <v>38</v>
      </c>
      <c r="C42" s="197" t="str">
        <f>VLOOKUP(B42,'男女リスト'!$A$3:$F$50,2)</f>
        <v>藤井　悠人</v>
      </c>
      <c r="D42" s="185" t="str">
        <f>VLOOKUP(B42,'男女リスト'!$A$3:$F$50,3)</f>
        <v>①</v>
      </c>
      <c r="E42" s="181" t="s">
        <v>2</v>
      </c>
      <c r="F42" s="198" t="str">
        <f>VLOOKUP(B42,'男女リスト'!$A$3:$F$50,5)</f>
        <v>中国</v>
      </c>
      <c r="G42" s="184" t="s">
        <v>3</v>
      </c>
      <c r="H42" s="198" t="str">
        <f>VLOOKUP(B42,'男女リスト'!$A$3:$F$50,6)</f>
        <v>岡山理大附</v>
      </c>
      <c r="I42" s="184" t="s">
        <v>139</v>
      </c>
      <c r="J42" s="18"/>
      <c r="K42" s="24" t="s">
        <v>38</v>
      </c>
      <c r="L42" s="29"/>
      <c r="M42" s="24"/>
      <c r="N42" s="28"/>
      <c r="O42" s="24"/>
      <c r="P42" s="24"/>
      <c r="Q42" s="24"/>
      <c r="R42" s="28"/>
      <c r="S42" s="18"/>
      <c r="T42" s="28" t="s">
        <v>39</v>
      </c>
      <c r="U42" s="18"/>
      <c r="V42" s="197" t="str">
        <f>VLOOKUP(AD42,'男女リスト'!$A$3:$F$50,2)</f>
        <v>中西　 恭平</v>
      </c>
      <c r="W42" s="185" t="str">
        <f>VLOOKUP(AD42,'男女リスト'!$A$3:$F$45,3)</f>
        <v>②</v>
      </c>
      <c r="X42" s="181" t="s">
        <v>2</v>
      </c>
      <c r="Y42" s="203" t="str">
        <f>VLOOKUP(AD42,'男女リスト'!$A$3:$F$50,5)</f>
        <v>東京</v>
      </c>
      <c r="Z42" s="184" t="s">
        <v>3</v>
      </c>
      <c r="AA42" s="203" t="str">
        <f>VLOOKUP(AD42,'男女リスト'!$A$3:$F$50,6)</f>
        <v>東海大菅生</v>
      </c>
      <c r="AB42" s="181" t="s">
        <v>139</v>
      </c>
      <c r="AC42" s="192">
        <v>44</v>
      </c>
      <c r="AD42" s="5">
        <v>16</v>
      </c>
      <c r="AF42" s="20"/>
      <c r="AI42" s="21"/>
      <c r="AJ42" s="22"/>
      <c r="AK42" s="23"/>
    </row>
    <row r="43" spans="1:37" ht="30" customHeight="1">
      <c r="A43" s="192"/>
      <c r="B43" s="16"/>
      <c r="C43" s="197"/>
      <c r="D43" s="185"/>
      <c r="E43" s="181"/>
      <c r="F43" s="198" t="e">
        <f>VLOOKUP(B43,'男女リスト'!$A$3:$F$45,5)&amp;" "&amp;"１"</f>
        <v>#N/A</v>
      </c>
      <c r="G43" s="184"/>
      <c r="H43" s="198"/>
      <c r="I43" s="184"/>
      <c r="J43" s="199" t="s">
        <v>40</v>
      </c>
      <c r="K43" s="29"/>
      <c r="L43" s="28"/>
      <c r="M43" s="28"/>
      <c r="N43" s="28"/>
      <c r="O43" s="24"/>
      <c r="P43" s="24"/>
      <c r="Q43" s="24"/>
      <c r="R43" s="28"/>
      <c r="S43" s="26"/>
      <c r="T43" s="29"/>
      <c r="U43" s="201" t="s">
        <v>41</v>
      </c>
      <c r="V43" s="197"/>
      <c r="W43" s="185"/>
      <c r="X43" s="181"/>
      <c r="Y43" s="203" t="e">
        <f>VLOOKUP(AD43,'男女リスト'!$A$3:$F$45,5)&amp;" "&amp;"１"</f>
        <v>#N/A</v>
      </c>
      <c r="Z43" s="184"/>
      <c r="AA43" s="203"/>
      <c r="AB43" s="181"/>
      <c r="AC43" s="192"/>
      <c r="AF43" s="20"/>
      <c r="AI43" s="21"/>
      <c r="AJ43" s="22"/>
      <c r="AK43" s="23"/>
    </row>
    <row r="44" spans="1:37" ht="30" customHeight="1">
      <c r="A44" s="192">
        <v>21</v>
      </c>
      <c r="B44" s="16">
        <v>21</v>
      </c>
      <c r="C44" s="197" t="str">
        <f>VLOOKUP(B44,'男女リスト'!$A$3:$F$50,2)</f>
        <v>伊藤　厚陽</v>
      </c>
      <c r="D44" s="185" t="str">
        <f>VLOOKUP(B44,'男女リスト'!$A$3:$F$50,3)</f>
        <v>①</v>
      </c>
      <c r="E44" s="181" t="s">
        <v>2</v>
      </c>
      <c r="F44" s="198" t="str">
        <f>VLOOKUP(B44,'男女リスト'!$A$3:$F$50,5)</f>
        <v>東海</v>
      </c>
      <c r="G44" s="184" t="s">
        <v>3</v>
      </c>
      <c r="H44" s="198" t="str">
        <f>VLOOKUP(B44,'男女リスト'!$A$3:$F$50,6)</f>
        <v>名経大市邨</v>
      </c>
      <c r="I44" s="184" t="s">
        <v>139</v>
      </c>
      <c r="J44" s="200"/>
      <c r="K44" s="28"/>
      <c r="L44" s="24"/>
      <c r="M44" s="28"/>
      <c r="N44" s="28"/>
      <c r="O44" s="24"/>
      <c r="P44" s="24"/>
      <c r="Q44" s="24"/>
      <c r="R44" s="28"/>
      <c r="S44" s="28"/>
      <c r="T44" s="24"/>
      <c r="U44" s="202"/>
      <c r="V44" s="197" t="str">
        <f>VLOOKUP(AD44,'男女リスト'!$A$3:$F$50,2)</f>
        <v>畠山    知</v>
      </c>
      <c r="W44" s="185" t="str">
        <f>VLOOKUP(AD44,'男女リスト'!$A$3:$F$45,3)</f>
        <v>②</v>
      </c>
      <c r="X44" s="181" t="s">
        <v>2</v>
      </c>
      <c r="Y44" s="203" t="str">
        <f>VLOOKUP(AD44,'男女リスト'!$A$3:$F$50,5)</f>
        <v>東北</v>
      </c>
      <c r="Z44" s="184" t="s">
        <v>3</v>
      </c>
      <c r="AA44" s="203" t="str">
        <f>VLOOKUP(AD44,'男女リスト'!$A$3:$F$50,6)</f>
        <v>岩手</v>
      </c>
      <c r="AB44" s="181" t="s">
        <v>139</v>
      </c>
      <c r="AC44" s="192">
        <v>45</v>
      </c>
      <c r="AD44" s="5">
        <v>4</v>
      </c>
      <c r="AF44" s="20"/>
      <c r="AI44" s="21"/>
      <c r="AJ44" s="22"/>
      <c r="AK44" s="23"/>
    </row>
    <row r="45" spans="1:37" ht="30" customHeight="1">
      <c r="A45" s="192"/>
      <c r="B45" s="16"/>
      <c r="C45" s="197"/>
      <c r="D45" s="185"/>
      <c r="E45" s="181"/>
      <c r="F45" s="198" t="e">
        <f>VLOOKUP(B45,'男女リスト'!$A$3:$F$45,5)&amp;" "&amp;"１"</f>
        <v>#N/A</v>
      </c>
      <c r="G45" s="184"/>
      <c r="H45" s="198"/>
      <c r="I45" s="184"/>
      <c r="J45" s="24"/>
      <c r="K45" s="24"/>
      <c r="L45" s="207" t="s">
        <v>42</v>
      </c>
      <c r="M45" s="29"/>
      <c r="N45" s="28"/>
      <c r="O45" s="24"/>
      <c r="P45" s="24"/>
      <c r="Q45" s="24"/>
      <c r="R45" s="29"/>
      <c r="S45" s="208" t="s">
        <v>43</v>
      </c>
      <c r="T45" s="24"/>
      <c r="U45" s="24"/>
      <c r="V45" s="197"/>
      <c r="W45" s="185"/>
      <c r="X45" s="181"/>
      <c r="Y45" s="203" t="e">
        <f>VLOOKUP(AD45,'男女リスト'!$A$3:$F$45,5)&amp;" "&amp;"１"</f>
        <v>#N/A</v>
      </c>
      <c r="Z45" s="184"/>
      <c r="AA45" s="203"/>
      <c r="AB45" s="181"/>
      <c r="AC45" s="192"/>
      <c r="AF45" s="20"/>
      <c r="AI45" s="21"/>
      <c r="AJ45" s="22"/>
      <c r="AK45" s="23"/>
    </row>
    <row r="46" spans="1:37" ht="30" customHeight="1">
      <c r="A46" s="192">
        <v>22</v>
      </c>
      <c r="B46" s="16">
        <v>13</v>
      </c>
      <c r="C46" s="197" t="str">
        <f>VLOOKUP(B46,'男女リスト'!$A$3:$F$50,2)</f>
        <v>飯泉　　涼</v>
      </c>
      <c r="D46" s="185" t="str">
        <f>VLOOKUP(B46,'男女リスト'!$A$3:$F$50,3)</f>
        <v>①</v>
      </c>
      <c r="E46" s="181" t="s">
        <v>2</v>
      </c>
      <c r="F46" s="198" t="str">
        <f>VLOOKUP(B46,'男女リスト'!$A$3:$F$50,5)</f>
        <v>北関東</v>
      </c>
      <c r="G46" s="184" t="s">
        <v>3</v>
      </c>
      <c r="H46" s="198" t="str">
        <f>VLOOKUP(B46,'男女リスト'!$A$3:$F$50,6)</f>
        <v>東洋大牛久</v>
      </c>
      <c r="I46" s="184" t="s">
        <v>139</v>
      </c>
      <c r="J46" s="18"/>
      <c r="K46" s="24"/>
      <c r="L46" s="207"/>
      <c r="M46" s="28"/>
      <c r="N46" s="24"/>
      <c r="O46" s="24"/>
      <c r="P46" s="24"/>
      <c r="Q46" s="24"/>
      <c r="R46" s="24"/>
      <c r="S46" s="208"/>
      <c r="T46" s="24"/>
      <c r="U46" s="18"/>
      <c r="V46" s="197" t="str">
        <f>VLOOKUP(AD46,'男女リスト'!$A$3:$F$50,2)</f>
        <v>矢口　郡昌</v>
      </c>
      <c r="W46" s="185" t="str">
        <f>VLOOKUP(AD46,'男女リスト'!$A$3:$F$45,3)</f>
        <v>②</v>
      </c>
      <c r="X46" s="181" t="s">
        <v>2</v>
      </c>
      <c r="Y46" s="203" t="str">
        <f>VLOOKUP(AD46,'男女リスト'!$A$3:$F$50,5)</f>
        <v>北海道</v>
      </c>
      <c r="Z46" s="184" t="s">
        <v>3</v>
      </c>
      <c r="AA46" s="203" t="str">
        <f>VLOOKUP(AD46,'男女リスト'!$A$3:$F$50,6)</f>
        <v>北海科学大</v>
      </c>
      <c r="AB46" s="181" t="s">
        <v>139</v>
      </c>
      <c r="AC46" s="192">
        <v>46</v>
      </c>
      <c r="AD46" s="5">
        <v>3</v>
      </c>
      <c r="AF46" s="20"/>
      <c r="AI46" s="21"/>
      <c r="AJ46" s="22"/>
      <c r="AK46" s="23"/>
    </row>
    <row r="47" spans="1:37" ht="30" customHeight="1">
      <c r="A47" s="192"/>
      <c r="B47" s="16"/>
      <c r="C47" s="197"/>
      <c r="D47" s="185"/>
      <c r="E47" s="181"/>
      <c r="F47" s="198" t="e">
        <f>VLOOKUP(B47,'男女リスト'!$A$3:$F$45,5)&amp;" "&amp;"１"</f>
        <v>#N/A</v>
      </c>
      <c r="G47" s="184"/>
      <c r="H47" s="198"/>
      <c r="I47" s="184"/>
      <c r="J47" s="199" t="s">
        <v>44</v>
      </c>
      <c r="K47" s="29"/>
      <c r="L47" s="24"/>
      <c r="M47" s="28"/>
      <c r="N47" s="24"/>
      <c r="O47" s="24"/>
      <c r="P47" s="24"/>
      <c r="Q47" s="24"/>
      <c r="R47" s="24"/>
      <c r="S47" s="28"/>
      <c r="T47" s="18"/>
      <c r="U47" s="201" t="s">
        <v>45</v>
      </c>
      <c r="V47" s="197"/>
      <c r="W47" s="185"/>
      <c r="X47" s="181"/>
      <c r="Y47" s="203" t="e">
        <f>VLOOKUP(AD47,'男女リスト'!$A$3:$F$45,5)&amp;" "&amp;"１"</f>
        <v>#N/A</v>
      </c>
      <c r="Z47" s="184"/>
      <c r="AA47" s="203"/>
      <c r="AB47" s="181"/>
      <c r="AC47" s="192"/>
      <c r="AF47" s="20"/>
      <c r="AI47" s="21"/>
      <c r="AJ47" s="22"/>
      <c r="AK47" s="23"/>
    </row>
    <row r="48" spans="1:36" ht="30" customHeight="1">
      <c r="A48" s="192">
        <v>23</v>
      </c>
      <c r="B48" s="16">
        <v>7</v>
      </c>
      <c r="C48" s="197" t="str">
        <f>VLOOKUP(B48,'男女リスト'!$A$3:$F$50,2)</f>
        <v>ニノ戸亮徳</v>
      </c>
      <c r="D48" s="185" t="str">
        <f>VLOOKUP(B48,'男女リスト'!$A$3:$F$50,3)</f>
        <v>①</v>
      </c>
      <c r="E48" s="181" t="s">
        <v>2</v>
      </c>
      <c r="F48" s="198" t="str">
        <f>VLOOKUP(B48,'男女リスト'!$A$3:$F$50,5)</f>
        <v>東北</v>
      </c>
      <c r="G48" s="184" t="s">
        <v>3</v>
      </c>
      <c r="H48" s="198" t="str">
        <f>VLOOKUP(B48,'男女リスト'!$A$3:$F$50,6)</f>
        <v>日大山形</v>
      </c>
      <c r="I48" s="184" t="s">
        <v>139</v>
      </c>
      <c r="J48" s="200"/>
      <c r="K48" s="28"/>
      <c r="L48" s="29"/>
      <c r="M48" s="28"/>
      <c r="N48" s="24"/>
      <c r="O48" s="24"/>
      <c r="P48" s="24"/>
      <c r="Q48" s="24"/>
      <c r="R48" s="24"/>
      <c r="S48" s="29"/>
      <c r="T48" s="26"/>
      <c r="U48" s="202"/>
      <c r="V48" s="197" t="str">
        <f>VLOOKUP(AD48,'男女リスト'!$A$3:$F$45,2)</f>
        <v>堺　　太志</v>
      </c>
      <c r="W48" s="186" t="str">
        <f>VLOOKUP(AD48,'男女リスト'!$A$3:$F$45,3)</f>
        <v>②</v>
      </c>
      <c r="X48" s="181" t="s">
        <v>2</v>
      </c>
      <c r="Y48" s="203" t="str">
        <f>VLOOKUP(AD48,'男女リスト'!$A$3:$F$50,5)</f>
        <v>近畿</v>
      </c>
      <c r="Z48" s="184" t="s">
        <v>3</v>
      </c>
      <c r="AA48" s="203" t="str">
        <f>VLOOKUP(AD48,'男女リスト'!$A$3:$F$50,6)</f>
        <v>相生学院</v>
      </c>
      <c r="AB48" s="181" t="s">
        <v>139</v>
      </c>
      <c r="AC48" s="192">
        <v>47</v>
      </c>
      <c r="AD48" s="5">
        <v>35</v>
      </c>
      <c r="AF48"/>
      <c r="AG48"/>
      <c r="AH48" s="33"/>
      <c r="AI48" s="34"/>
      <c r="AJ48" s="35"/>
    </row>
    <row r="49" spans="1:29" ht="30" customHeight="1">
      <c r="A49" s="192"/>
      <c r="B49" s="16"/>
      <c r="C49" s="197"/>
      <c r="D49" s="185"/>
      <c r="E49" s="181"/>
      <c r="F49" s="198" t="e">
        <f>VLOOKUP(B49,'男女リスト'!$A$3:$F$45,5)&amp;" "&amp;"１"</f>
        <v>#N/A</v>
      </c>
      <c r="G49" s="184"/>
      <c r="H49" s="198"/>
      <c r="I49" s="184"/>
      <c r="J49" s="24"/>
      <c r="K49" s="24" t="s">
        <v>46</v>
      </c>
      <c r="L49" s="28"/>
      <c r="M49" s="24"/>
      <c r="N49" s="24"/>
      <c r="O49" s="24"/>
      <c r="P49" s="24"/>
      <c r="Q49" s="24"/>
      <c r="R49" s="24"/>
      <c r="S49" s="24"/>
      <c r="T49" s="28" t="s">
        <v>47</v>
      </c>
      <c r="U49" s="24"/>
      <c r="V49" s="197"/>
      <c r="W49" s="186"/>
      <c r="X49" s="181"/>
      <c r="Y49" s="203" t="e">
        <f>VLOOKUP(AD49,'男女リスト'!$A$3:$F$45,5)&amp;" "&amp;"１"</f>
        <v>#N/A</v>
      </c>
      <c r="Z49" s="184"/>
      <c r="AA49" s="203"/>
      <c r="AB49" s="181"/>
      <c r="AC49" s="192"/>
    </row>
    <row r="50" spans="1:30" ht="30" customHeight="1">
      <c r="A50" s="192">
        <v>24</v>
      </c>
      <c r="B50" s="16">
        <v>31</v>
      </c>
      <c r="C50" s="193" t="str">
        <f>VLOOKUP(B50,'男女リスト'!$A$3:$F$50,2)</f>
        <v>中村　秋河</v>
      </c>
      <c r="D50" s="194" t="str">
        <f>VLOOKUP(B50,'男女リスト'!$A$3:$F$50,3)</f>
        <v>②</v>
      </c>
      <c r="E50" s="183" t="s">
        <v>2</v>
      </c>
      <c r="F50" s="195" t="str">
        <f>VLOOKUP(B50,'男女リスト'!$A$3:$F$50,5)</f>
        <v>近畿</v>
      </c>
      <c r="G50" s="184" t="s">
        <v>3</v>
      </c>
      <c r="H50" s="195" t="str">
        <f>VLOOKUP(B50,'男女リスト'!$A$3:$F$50,6)</f>
        <v>相生学院</v>
      </c>
      <c r="I50" s="187" t="s">
        <v>139</v>
      </c>
      <c r="J50" s="18"/>
      <c r="K50" s="18"/>
      <c r="L50" s="28"/>
      <c r="M50" s="24"/>
      <c r="N50" s="24"/>
      <c r="O50" s="24"/>
      <c r="P50" s="24"/>
      <c r="Q50" s="24"/>
      <c r="R50" s="24"/>
      <c r="S50" s="24"/>
      <c r="T50" s="29"/>
      <c r="U50" s="18"/>
      <c r="V50" s="193" t="str">
        <f>VLOOKUP(AD50,'男女リスト'!$A$3:$F$45,2)</f>
        <v>三宅　悠介</v>
      </c>
      <c r="W50" s="209" t="str">
        <f>VLOOKUP(AD50,'男女リスト'!$A$3:$F$45,3)</f>
        <v>②</v>
      </c>
      <c r="X50" s="183" t="s">
        <v>2</v>
      </c>
      <c r="Y50" s="196" t="str">
        <f>VLOOKUP(AD50,'男女リスト'!$A$3:$F$50,5)</f>
        <v>中国</v>
      </c>
      <c r="Z50" s="184" t="s">
        <v>3</v>
      </c>
      <c r="AA50" s="196" t="str">
        <f>VLOOKUP(AD50,'男女リスト'!$A$3:$F$50,6)</f>
        <v>関西</v>
      </c>
      <c r="AB50" s="183" t="s">
        <v>139</v>
      </c>
      <c r="AC50" s="192">
        <v>48</v>
      </c>
      <c r="AD50" s="5">
        <v>36</v>
      </c>
    </row>
    <row r="51" spans="1:29" ht="30" customHeight="1">
      <c r="A51" s="192"/>
      <c r="B51" s="16"/>
      <c r="C51" s="193"/>
      <c r="D51" s="194"/>
      <c r="E51" s="183"/>
      <c r="F51" s="195" t="e">
        <f>VLOOKUP(B51,'男女リスト'!$A$3:$F$45,5)&amp;" "&amp;"１"</f>
        <v>#N/A</v>
      </c>
      <c r="G51" s="184"/>
      <c r="H51" s="195"/>
      <c r="I51" s="187"/>
      <c r="J51" s="19"/>
      <c r="K51" s="24"/>
      <c r="L51" s="19"/>
      <c r="M51" s="19"/>
      <c r="N51" s="19"/>
      <c r="O51" s="19"/>
      <c r="P51" s="19"/>
      <c r="Q51" s="19"/>
      <c r="R51" s="19"/>
      <c r="S51" s="19"/>
      <c r="T51" s="24"/>
      <c r="U51" s="24"/>
      <c r="V51" s="193"/>
      <c r="W51" s="209"/>
      <c r="X51" s="183"/>
      <c r="Y51" s="196" t="e">
        <f>VLOOKUP(AD51,'男女リスト'!$A$3:$F$45,5)&amp;" "&amp;"１"</f>
        <v>#N/A</v>
      </c>
      <c r="Z51" s="184"/>
      <c r="AA51" s="196"/>
      <c r="AB51" s="183"/>
      <c r="AC51" s="192"/>
    </row>
    <row r="52" spans="1:29" ht="30" customHeight="1">
      <c r="A52" s="16"/>
      <c r="B52" s="16"/>
      <c r="C52" s="37"/>
      <c r="D52" s="37"/>
      <c r="E52" s="37"/>
      <c r="F52" s="38"/>
      <c r="G52" s="38"/>
      <c r="H52" s="39"/>
      <c r="I52" s="39"/>
      <c r="J52" s="19"/>
      <c r="K52" s="24"/>
      <c r="L52" s="19"/>
      <c r="M52" s="19"/>
      <c r="N52" s="19"/>
      <c r="O52" s="19"/>
      <c r="P52" s="19"/>
      <c r="Q52" s="19"/>
      <c r="R52" s="19"/>
      <c r="S52" s="19"/>
      <c r="T52" s="24"/>
      <c r="U52" s="24"/>
      <c r="V52" s="37"/>
      <c r="W52" s="37"/>
      <c r="X52" s="37"/>
      <c r="Y52" s="38"/>
      <c r="Z52" s="38"/>
      <c r="AA52" s="39"/>
      <c r="AB52" s="181"/>
      <c r="AC52" s="16"/>
    </row>
    <row r="53" spans="1:28" s="5" customFormat="1" ht="31.5" customHeight="1">
      <c r="A53" s="212" t="s">
        <v>48</v>
      </c>
      <c r="B53" s="212"/>
      <c r="C53" s="212"/>
      <c r="F53" s="41"/>
      <c r="G53" s="41"/>
      <c r="H53" s="16"/>
      <c r="I53" s="16"/>
      <c r="J53" s="7"/>
      <c r="K53" s="9"/>
      <c r="T53" s="9"/>
      <c r="U53" s="10"/>
      <c r="V53" s="37"/>
      <c r="W53" s="37"/>
      <c r="X53" s="37"/>
      <c r="Y53" s="38"/>
      <c r="Z53" s="38"/>
      <c r="AA53" s="42" t="s">
        <v>49</v>
      </c>
      <c r="AB53" s="181"/>
    </row>
    <row r="54" spans="3:28" s="5" customFormat="1" ht="15" customHeight="1">
      <c r="C54" s="44"/>
      <c r="F54" s="41"/>
      <c r="G54" s="41"/>
      <c r="H54" s="16"/>
      <c r="I54" s="16"/>
      <c r="J54" s="7"/>
      <c r="K54" s="9"/>
      <c r="T54" s="9"/>
      <c r="U54" s="10"/>
      <c r="V54" s="126"/>
      <c r="W54" s="43"/>
      <c r="X54" s="43"/>
      <c r="Y54" s="44"/>
      <c r="AA54" s="16"/>
      <c r="AB54" s="179"/>
    </row>
    <row r="55" spans="1:30" s="5" customFormat="1" ht="27" customHeight="1">
      <c r="A55" s="45" t="s">
        <v>50</v>
      </c>
      <c r="B55" s="46">
        <v>29</v>
      </c>
      <c r="C55" s="120" t="str">
        <f>VLOOKUP(B55,'男女リスト'!$A$3:$F$50,2)</f>
        <v>藤原　智也</v>
      </c>
      <c r="D55" s="58" t="str">
        <f>VLOOKUP(B55,'男女リスト'!$A$3:$F$50,3)</f>
        <v>②</v>
      </c>
      <c r="E55" s="59" t="s">
        <v>2</v>
      </c>
      <c r="F55" s="60" t="str">
        <f>VLOOKUP(B55,'男女リスト'!$A$3:$F$50,5)</f>
        <v>近畿</v>
      </c>
      <c r="G55" s="47" t="s">
        <v>3</v>
      </c>
      <c r="H55" s="60" t="str">
        <f>VLOOKUP(B55,'男女リスト'!$A$3:$F$50,6)</f>
        <v>東山</v>
      </c>
      <c r="I55" s="60" t="s">
        <v>139</v>
      </c>
      <c r="J55" s="47"/>
      <c r="K55" s="38"/>
      <c r="L55" s="48"/>
      <c r="O55" s="49"/>
      <c r="P55" s="50"/>
      <c r="Q55" s="51"/>
      <c r="R55" s="52"/>
      <c r="S55" s="48"/>
      <c r="T55" s="53"/>
      <c r="U55" s="53" t="s">
        <v>51</v>
      </c>
      <c r="V55" s="127" t="str">
        <f>VLOOKUP(AD55,'男女リスト'!$A$3:$F$50,2)</f>
        <v>石垣　秀悟</v>
      </c>
      <c r="W55" s="54" t="str">
        <f>VLOOKUP(AD55,'男女リスト'!$A$3:$F$50,3)</f>
        <v>①</v>
      </c>
      <c r="X55" s="55" t="s">
        <v>2</v>
      </c>
      <c r="Y55" s="56" t="str">
        <f>VLOOKUP(AD55,'男女リスト'!$A$3:$F$50,5)</f>
        <v>北信越</v>
      </c>
      <c r="Z55" s="38" t="s">
        <v>3</v>
      </c>
      <c r="AA55" s="56" t="str">
        <f>VLOOKUP(AD55,'男女リスト'!$A$3:$F$50,6)</f>
        <v>松商学園</v>
      </c>
      <c r="AB55" s="179" t="s">
        <v>139</v>
      </c>
      <c r="AC55" s="57"/>
      <c r="AD55" s="5">
        <v>27</v>
      </c>
    </row>
    <row r="56" spans="1:29" s="5" customFormat="1" ht="27" customHeight="1">
      <c r="A56" s="45"/>
      <c r="B56" s="46"/>
      <c r="C56" s="120"/>
      <c r="D56" s="58"/>
      <c r="E56" s="59"/>
      <c r="F56" s="60"/>
      <c r="G56" s="47"/>
      <c r="H56" s="60"/>
      <c r="I56" s="60"/>
      <c r="J56" s="61"/>
      <c r="K56" s="9"/>
      <c r="L56" s="48"/>
      <c r="M56" s="48"/>
      <c r="N56" s="62"/>
      <c r="O56" s="47"/>
      <c r="P56" s="62"/>
      <c r="Q56" s="51"/>
      <c r="R56" s="48"/>
      <c r="S56" s="48"/>
      <c r="T56" s="53"/>
      <c r="U56" s="53"/>
      <c r="V56" s="127"/>
      <c r="W56" s="54"/>
      <c r="X56" s="55"/>
      <c r="Y56" s="56"/>
      <c r="Z56" s="38"/>
      <c r="AA56" s="56"/>
      <c r="AB56" s="179"/>
      <c r="AC56" s="57"/>
    </row>
    <row r="57" spans="1:30" s="5" customFormat="1" ht="27" customHeight="1">
      <c r="A57" s="45" t="s">
        <v>52</v>
      </c>
      <c r="B57" s="46">
        <v>36</v>
      </c>
      <c r="C57" s="120" t="str">
        <f>VLOOKUP(B57,'男女リスト'!$A$3:$F$50,2)</f>
        <v>三宅　悠介</v>
      </c>
      <c r="D57" s="58" t="str">
        <f>VLOOKUP(B57,'男女リスト'!$A$3:$F$50,3)</f>
        <v>②</v>
      </c>
      <c r="E57" s="59" t="s">
        <v>2</v>
      </c>
      <c r="F57" s="60" t="str">
        <f>VLOOKUP(B57,'男女リスト'!$A$3:$F$50,5)</f>
        <v>中国</v>
      </c>
      <c r="G57" s="38" t="s">
        <v>3</v>
      </c>
      <c r="H57" s="60" t="str">
        <f>VLOOKUP(B57,'男女リスト'!$A$3:$F$50,6)</f>
        <v>関西</v>
      </c>
      <c r="I57" s="60" t="s">
        <v>139</v>
      </c>
      <c r="J57" s="61"/>
      <c r="K57" s="9"/>
      <c r="L57" s="48"/>
      <c r="O57" s="49"/>
      <c r="P57" s="50"/>
      <c r="Q57" s="51"/>
      <c r="R57" s="52"/>
      <c r="S57" s="48"/>
      <c r="T57" s="53"/>
      <c r="U57" s="53" t="s">
        <v>53</v>
      </c>
      <c r="V57" s="127" t="str">
        <f>VLOOKUP(AD57,'男女リスト'!$A$3:$F$50,2)</f>
        <v>中村　秋河</v>
      </c>
      <c r="W57" s="54" t="str">
        <f>VLOOKUP(AD57,'男女リスト'!$A$3:$F$50,3)</f>
        <v>②</v>
      </c>
      <c r="X57" s="55" t="s">
        <v>2</v>
      </c>
      <c r="Y57" s="56" t="str">
        <f>VLOOKUP(AD57,'男女リスト'!$A$3:$F$50,5)</f>
        <v>近畿</v>
      </c>
      <c r="Z57" s="38" t="s">
        <v>3</v>
      </c>
      <c r="AA57" s="56" t="str">
        <f>VLOOKUP(AD57,'男女リスト'!$A$3:$F$50,6)</f>
        <v>相生学院</v>
      </c>
      <c r="AB57" s="179" t="s">
        <v>139</v>
      </c>
      <c r="AC57" s="57"/>
      <c r="AD57" s="5">
        <v>31</v>
      </c>
    </row>
    <row r="58" spans="1:29" s="5" customFormat="1" ht="27" customHeight="1">
      <c r="A58" s="45"/>
      <c r="B58" s="46"/>
      <c r="C58" s="120"/>
      <c r="D58" s="58"/>
      <c r="E58" s="59"/>
      <c r="F58" s="60"/>
      <c r="G58" s="38"/>
      <c r="H58" s="60"/>
      <c r="I58" s="60"/>
      <c r="J58" s="61"/>
      <c r="K58" s="9"/>
      <c r="L58" s="48"/>
      <c r="M58" s="48"/>
      <c r="N58" s="62"/>
      <c r="O58" s="47"/>
      <c r="P58" s="62"/>
      <c r="Q58" s="51"/>
      <c r="R58" s="48"/>
      <c r="S58" s="48"/>
      <c r="T58" s="53"/>
      <c r="U58" s="53"/>
      <c r="V58" s="127"/>
      <c r="W58" s="54"/>
      <c r="X58" s="55"/>
      <c r="Y58" s="56"/>
      <c r="Z58" s="38"/>
      <c r="AA58" s="56"/>
      <c r="AB58" s="179"/>
      <c r="AC58" s="57"/>
    </row>
    <row r="59" spans="1:30" s="5" customFormat="1" ht="27" customHeight="1">
      <c r="A59" s="45" t="s">
        <v>54</v>
      </c>
      <c r="B59" s="46">
        <v>41</v>
      </c>
      <c r="C59" s="120" t="str">
        <f>VLOOKUP(B59,'男女リスト'!$A$3:$F$50,2)</f>
        <v>中村　　元</v>
      </c>
      <c r="D59" s="58" t="str">
        <f>VLOOKUP(B59,'男女リスト'!$A$3:$F$50,3)</f>
        <v>①</v>
      </c>
      <c r="E59" s="59" t="s">
        <v>2</v>
      </c>
      <c r="F59" s="60" t="str">
        <f>VLOOKUP(B59,'男女リスト'!$A$3:$F$50,5)</f>
        <v>四国</v>
      </c>
      <c r="G59" s="38" t="s">
        <v>3</v>
      </c>
      <c r="H59" s="60" t="str">
        <f>VLOOKUP(B59,'男女リスト'!$A$3:$F$50,6)</f>
        <v>新田</v>
      </c>
      <c r="I59" s="60" t="s">
        <v>139</v>
      </c>
      <c r="J59" s="61"/>
      <c r="K59" s="9"/>
      <c r="L59" s="48"/>
      <c r="O59" s="49"/>
      <c r="P59" s="50"/>
      <c r="Q59" s="51"/>
      <c r="R59" s="52"/>
      <c r="S59" s="48"/>
      <c r="T59" s="53"/>
      <c r="U59" s="53" t="s">
        <v>55</v>
      </c>
      <c r="V59" s="127" t="str">
        <f>VLOOKUP(AD59,'男女リスト'!$A$3:$F$50,2)</f>
        <v>北　  昇馬</v>
      </c>
      <c r="W59" s="54" t="str">
        <f>VLOOKUP(AD59,'男女リスト'!$A$3:$F$50,3)</f>
        <v>①</v>
      </c>
      <c r="X59" s="55" t="s">
        <v>2</v>
      </c>
      <c r="Y59" s="56" t="str">
        <f>VLOOKUP(AD59,'男女リスト'!$A$3:$F$50,5)</f>
        <v>近畿</v>
      </c>
      <c r="Z59" s="38" t="s">
        <v>3</v>
      </c>
      <c r="AA59" s="56" t="str">
        <f>VLOOKUP(AD59,'男女リスト'!$A$3:$F$50,6)</f>
        <v>西宮甲英</v>
      </c>
      <c r="AB59" s="179" t="s">
        <v>139</v>
      </c>
      <c r="AC59" s="57"/>
      <c r="AD59" s="5">
        <v>32</v>
      </c>
    </row>
    <row r="60" spans="1:29" s="5" customFormat="1" ht="27" customHeight="1">
      <c r="A60" s="45"/>
      <c r="B60" s="46"/>
      <c r="C60" s="120"/>
      <c r="D60" s="58"/>
      <c r="E60" s="59"/>
      <c r="F60" s="60"/>
      <c r="G60" s="38"/>
      <c r="H60" s="60"/>
      <c r="I60" s="60"/>
      <c r="J60" s="61"/>
      <c r="K60" s="9"/>
      <c r="L60" s="48"/>
      <c r="M60" s="48"/>
      <c r="N60" s="62"/>
      <c r="O60" s="47"/>
      <c r="P60" s="62"/>
      <c r="Q60" s="51"/>
      <c r="R60" s="48"/>
      <c r="S60" s="48"/>
      <c r="T60" s="53"/>
      <c r="U60" s="53"/>
      <c r="V60" s="127"/>
      <c r="W60" s="54"/>
      <c r="X60" s="55"/>
      <c r="Y60" s="56"/>
      <c r="Z60" s="38"/>
      <c r="AA60" s="56"/>
      <c r="AB60" s="179"/>
      <c r="AC60" s="57"/>
    </row>
    <row r="61" spans="1:30" s="5" customFormat="1" ht="27" customHeight="1">
      <c r="A61" s="45" t="s">
        <v>56</v>
      </c>
      <c r="B61" s="46">
        <v>45</v>
      </c>
      <c r="C61" s="120" t="str">
        <f>VLOOKUP(B61,'男女リスト'!$A$3:$F$50,2)</f>
        <v>森田　凌矢</v>
      </c>
      <c r="D61" s="58" t="str">
        <f>VLOOKUP(B61,'男女リスト'!$A$3:$F$50,3)</f>
        <v>②</v>
      </c>
      <c r="E61" s="59" t="s">
        <v>2</v>
      </c>
      <c r="F61" s="60" t="str">
        <f>VLOOKUP(B61,'男女リスト'!$A$3:$F$50,5)</f>
        <v>九州</v>
      </c>
      <c r="G61" s="38" t="s">
        <v>3</v>
      </c>
      <c r="H61" s="60" t="str">
        <f>VLOOKUP(B61,'男女リスト'!$A$3:$F$50,6)</f>
        <v>鳳凰</v>
      </c>
      <c r="I61" s="60" t="s">
        <v>139</v>
      </c>
      <c r="J61" s="61"/>
      <c r="K61" s="9"/>
      <c r="L61" s="48"/>
      <c r="M61" s="210"/>
      <c r="N61" s="192"/>
      <c r="O61" s="198"/>
      <c r="P61" s="211"/>
      <c r="Q61" s="51"/>
      <c r="R61" s="52"/>
      <c r="S61" s="48"/>
      <c r="T61" s="53"/>
      <c r="U61" s="53" t="s">
        <v>57</v>
      </c>
      <c r="V61" s="127" t="str">
        <f>VLOOKUP(AD61,'男女リスト'!$A$3:$F$50,2)</f>
        <v>横田　大夢</v>
      </c>
      <c r="W61" s="54" t="str">
        <f>VLOOKUP(AD61,'男女リスト'!$A$3:$F$50,3)</f>
        <v>②</v>
      </c>
      <c r="X61" s="55" t="s">
        <v>2</v>
      </c>
      <c r="Y61" s="56" t="str">
        <f>VLOOKUP(AD61,'男女リスト'!$A$3:$F$50,5)</f>
        <v>北関東</v>
      </c>
      <c r="Z61" s="38" t="s">
        <v>3</v>
      </c>
      <c r="AA61" s="56" t="str">
        <f>VLOOKUP(AD61,'男女リスト'!$A$3:$F$50,6)</f>
        <v>足利大附</v>
      </c>
      <c r="AB61" s="179" t="s">
        <v>139</v>
      </c>
      <c r="AC61" s="57"/>
      <c r="AD61" s="5">
        <v>9</v>
      </c>
    </row>
    <row r="62" spans="1:28" s="5" customFormat="1" ht="12" customHeight="1">
      <c r="A62" s="61"/>
      <c r="B62" s="64"/>
      <c r="C62" s="122"/>
      <c r="D62" s="16"/>
      <c r="E62" s="16"/>
      <c r="F62" s="59"/>
      <c r="G62" s="38"/>
      <c r="H62" s="65"/>
      <c r="I62" s="65"/>
      <c r="J62" s="61"/>
      <c r="K62" s="9"/>
      <c r="L62" s="48"/>
      <c r="M62" s="210"/>
      <c r="N62" s="192"/>
      <c r="O62" s="198"/>
      <c r="P62" s="211"/>
      <c r="R62" s="48"/>
      <c r="S62" s="48"/>
      <c r="T62" s="66"/>
      <c r="U62" s="67"/>
      <c r="V62" s="16"/>
      <c r="W62" s="16"/>
      <c r="X62" s="16"/>
      <c r="Y62" s="59"/>
      <c r="Z62" s="59"/>
      <c r="AA62" s="38"/>
      <c r="AB62" s="38"/>
    </row>
    <row r="63" spans="3:22" s="5" customFormat="1" ht="27" customHeight="1">
      <c r="C63" s="44"/>
      <c r="F63" s="69"/>
      <c r="G63" s="69"/>
      <c r="H63" s="38"/>
      <c r="I63" s="38"/>
      <c r="J63" s="7"/>
      <c r="K63" s="9"/>
      <c r="N63" s="69"/>
      <c r="O63" s="23"/>
      <c r="P63" s="23"/>
      <c r="T63" s="9"/>
      <c r="U63" s="10"/>
      <c r="V63" s="44"/>
    </row>
    <row r="64" spans="2:22" s="5" customFormat="1" ht="27" customHeight="1">
      <c r="B64" s="70"/>
      <c r="C64" s="44"/>
      <c r="D64" s="71"/>
      <c r="E64" s="72"/>
      <c r="F64" s="70"/>
      <c r="G64" s="70"/>
      <c r="H64" s="70"/>
      <c r="I64" s="70"/>
      <c r="J64" s="73"/>
      <c r="K64" s="9"/>
      <c r="L64" s="70"/>
      <c r="N64" s="73"/>
      <c r="O64" s="23"/>
      <c r="P64" s="23"/>
      <c r="T64" s="9"/>
      <c r="U64" s="10"/>
      <c r="V64" s="44"/>
    </row>
    <row r="65" spans="3:22" s="5" customFormat="1" ht="24">
      <c r="C65" s="44"/>
      <c r="D65" s="10"/>
      <c r="E65" s="50"/>
      <c r="F65" s="50"/>
      <c r="G65" s="50"/>
      <c r="H65" s="50"/>
      <c r="I65" s="50"/>
      <c r="J65" s="50"/>
      <c r="K65" s="9"/>
      <c r="L65" s="74"/>
      <c r="N65" s="69"/>
      <c r="O65" s="23"/>
      <c r="P65" s="23"/>
      <c r="T65" s="9"/>
      <c r="U65" s="10"/>
      <c r="V65" s="44"/>
    </row>
    <row r="66" spans="3:22" s="5" customFormat="1" ht="24">
      <c r="C66" s="44"/>
      <c r="D66" s="10"/>
      <c r="E66" s="41"/>
      <c r="F66" s="50"/>
      <c r="G66" s="50"/>
      <c r="H66" s="50"/>
      <c r="I66" s="50"/>
      <c r="J66" s="50"/>
      <c r="K66" s="9"/>
      <c r="L66" s="75"/>
      <c r="N66" s="73"/>
      <c r="O66" s="74"/>
      <c r="P66" s="23"/>
      <c r="T66" s="9"/>
      <c r="U66" s="10"/>
      <c r="V66" s="44"/>
    </row>
    <row r="67" spans="1:30" s="74" customFormat="1" ht="24" customHeight="1">
      <c r="A67" s="5"/>
      <c r="B67" s="5"/>
      <c r="C67" s="44"/>
      <c r="D67" s="10"/>
      <c r="E67" s="50"/>
      <c r="F67" s="50"/>
      <c r="G67" s="50"/>
      <c r="H67" s="50"/>
      <c r="I67" s="50"/>
      <c r="J67" s="50"/>
      <c r="K67" s="9"/>
      <c r="M67" s="5"/>
      <c r="R67" s="5"/>
      <c r="T67" s="9"/>
      <c r="U67" s="10"/>
      <c r="V67" s="123"/>
      <c r="Y67" s="50"/>
      <c r="Z67" s="50"/>
      <c r="AA67" s="51"/>
      <c r="AB67" s="51"/>
      <c r="AD67" s="5"/>
    </row>
    <row r="68" spans="3:30" s="74" customFormat="1" ht="12.75" customHeight="1">
      <c r="C68" s="123"/>
      <c r="H68" s="76"/>
      <c r="I68" s="76"/>
      <c r="J68" s="49"/>
      <c r="K68" s="9"/>
      <c r="T68" s="9"/>
      <c r="U68" s="10"/>
      <c r="V68" s="123"/>
      <c r="Y68" s="50"/>
      <c r="Z68" s="50"/>
      <c r="AD68" s="5"/>
    </row>
    <row r="69" spans="3:30" s="74" customFormat="1" ht="12.75" customHeight="1">
      <c r="C69" s="123"/>
      <c r="H69" s="76"/>
      <c r="I69" s="76"/>
      <c r="J69" s="49"/>
      <c r="K69" s="9"/>
      <c r="T69" s="9"/>
      <c r="U69" s="10"/>
      <c r="V69" s="123"/>
      <c r="Y69" s="50"/>
      <c r="Z69" s="50"/>
      <c r="AD69" s="5"/>
    </row>
    <row r="83" ht="13.5" customHeight="1"/>
    <row r="84" ht="13.5" customHeight="1"/>
    <row r="85" ht="13.5" customHeight="1"/>
    <row r="86" ht="13.5" customHeight="1"/>
  </sheetData>
  <sheetProtection/>
  <mergeCells count="425">
    <mergeCell ref="M61:M62"/>
    <mergeCell ref="N61:N62"/>
    <mergeCell ref="O61:O62"/>
    <mergeCell ref="A50:A51"/>
    <mergeCell ref="V48:V49"/>
    <mergeCell ref="G48:G49"/>
    <mergeCell ref="P61:P62"/>
    <mergeCell ref="A53:C53"/>
    <mergeCell ref="E50:E51"/>
    <mergeCell ref="Y50:Y51"/>
    <mergeCell ref="A48:A49"/>
    <mergeCell ref="C48:C49"/>
    <mergeCell ref="D48:D49"/>
    <mergeCell ref="E48:E49"/>
    <mergeCell ref="F48:F49"/>
    <mergeCell ref="C50:C51"/>
    <mergeCell ref="D50:D51"/>
    <mergeCell ref="F46:F47"/>
    <mergeCell ref="G46:G47"/>
    <mergeCell ref="F50:F51"/>
    <mergeCell ref="G50:G51"/>
    <mergeCell ref="H50:H51"/>
    <mergeCell ref="V50:V51"/>
    <mergeCell ref="I48:I49"/>
    <mergeCell ref="I50:I51"/>
    <mergeCell ref="Y48:Y49"/>
    <mergeCell ref="Z48:Z49"/>
    <mergeCell ref="H48:H49"/>
    <mergeCell ref="Z50:Z51"/>
    <mergeCell ref="AC50:AC51"/>
    <mergeCell ref="AA48:AA49"/>
    <mergeCell ref="AC48:AC49"/>
    <mergeCell ref="W50:W51"/>
    <mergeCell ref="X50:X51"/>
    <mergeCell ref="H44:H45"/>
    <mergeCell ref="H46:H47"/>
    <mergeCell ref="A46:A47"/>
    <mergeCell ref="C46:C47"/>
    <mergeCell ref="D46:D47"/>
    <mergeCell ref="E46:E47"/>
    <mergeCell ref="A44:A45"/>
    <mergeCell ref="C44:C45"/>
    <mergeCell ref="D44:D45"/>
    <mergeCell ref="E44:E45"/>
    <mergeCell ref="Y42:Y43"/>
    <mergeCell ref="AC46:AC47"/>
    <mergeCell ref="J47:J48"/>
    <mergeCell ref="U47:U48"/>
    <mergeCell ref="X46:X47"/>
    <mergeCell ref="Y46:Y47"/>
    <mergeCell ref="Z46:Z47"/>
    <mergeCell ref="L45:L46"/>
    <mergeCell ref="S45:S46"/>
    <mergeCell ref="V46:V47"/>
    <mergeCell ref="W42:W43"/>
    <mergeCell ref="X42:X43"/>
    <mergeCell ref="F42:F43"/>
    <mergeCell ref="G42:G43"/>
    <mergeCell ref="I42:I43"/>
    <mergeCell ref="AC44:AC45"/>
    <mergeCell ref="V44:V45"/>
    <mergeCell ref="W44:W45"/>
    <mergeCell ref="X44:X45"/>
    <mergeCell ref="Y44:Y45"/>
    <mergeCell ref="F40:F41"/>
    <mergeCell ref="G40:G41"/>
    <mergeCell ref="A40:A41"/>
    <mergeCell ref="C40:C41"/>
    <mergeCell ref="D40:D41"/>
    <mergeCell ref="A42:A43"/>
    <mergeCell ref="E40:E41"/>
    <mergeCell ref="C42:C43"/>
    <mergeCell ref="D42:D43"/>
    <mergeCell ref="E42:E43"/>
    <mergeCell ref="AA42:AA43"/>
    <mergeCell ref="AC42:AC43"/>
    <mergeCell ref="J43:J44"/>
    <mergeCell ref="U43:U44"/>
    <mergeCell ref="F44:F45"/>
    <mergeCell ref="G44:G45"/>
    <mergeCell ref="H42:H43"/>
    <mergeCell ref="V42:V43"/>
    <mergeCell ref="Z42:Z43"/>
    <mergeCell ref="AA44:AA45"/>
    <mergeCell ref="W38:W39"/>
    <mergeCell ref="H40:H41"/>
    <mergeCell ref="V40:V41"/>
    <mergeCell ref="W40:W41"/>
    <mergeCell ref="X40:X41"/>
    <mergeCell ref="Z38:Z39"/>
    <mergeCell ref="X38:X39"/>
    <mergeCell ref="Y38:Y39"/>
    <mergeCell ref="I38:I39"/>
    <mergeCell ref="I40:I41"/>
    <mergeCell ref="A36:A37"/>
    <mergeCell ref="AA38:AA39"/>
    <mergeCell ref="AC38:AC39"/>
    <mergeCell ref="M39:M40"/>
    <mergeCell ref="R39:R40"/>
    <mergeCell ref="AA40:AA41"/>
    <mergeCell ref="AC40:AC41"/>
    <mergeCell ref="Y40:Y41"/>
    <mergeCell ref="Z40:Z41"/>
    <mergeCell ref="V38:V39"/>
    <mergeCell ref="AA36:AA37"/>
    <mergeCell ref="G34:G35"/>
    <mergeCell ref="H34:H35"/>
    <mergeCell ref="A38:A39"/>
    <mergeCell ref="C38:C39"/>
    <mergeCell ref="D38:D39"/>
    <mergeCell ref="E38:E39"/>
    <mergeCell ref="F38:F39"/>
    <mergeCell ref="G38:G39"/>
    <mergeCell ref="H38:H39"/>
    <mergeCell ref="AC36:AC37"/>
    <mergeCell ref="X36:X37"/>
    <mergeCell ref="Y36:Y37"/>
    <mergeCell ref="C36:C37"/>
    <mergeCell ref="D36:D37"/>
    <mergeCell ref="E36:E37"/>
    <mergeCell ref="F36:F37"/>
    <mergeCell ref="G36:G37"/>
    <mergeCell ref="H36:H37"/>
    <mergeCell ref="V36:V37"/>
    <mergeCell ref="J35:J36"/>
    <mergeCell ref="U35:U36"/>
    <mergeCell ref="X34:X35"/>
    <mergeCell ref="Y34:Y35"/>
    <mergeCell ref="Z34:Z35"/>
    <mergeCell ref="AA34:AA35"/>
    <mergeCell ref="V34:V35"/>
    <mergeCell ref="W34:W35"/>
    <mergeCell ref="W36:W37"/>
    <mergeCell ref="Z36:Z37"/>
    <mergeCell ref="X32:X33"/>
    <mergeCell ref="Y32:Y33"/>
    <mergeCell ref="Z32:Z33"/>
    <mergeCell ref="AA32:AA33"/>
    <mergeCell ref="AC32:AC33"/>
    <mergeCell ref="L33:L34"/>
    <mergeCell ref="S33:S34"/>
    <mergeCell ref="W32:W33"/>
    <mergeCell ref="AB34:AB35"/>
    <mergeCell ref="AC34:AC35"/>
    <mergeCell ref="I30:I31"/>
    <mergeCell ref="I32:I33"/>
    <mergeCell ref="A34:A35"/>
    <mergeCell ref="C34:C35"/>
    <mergeCell ref="D34:D35"/>
    <mergeCell ref="E34:E35"/>
    <mergeCell ref="F34:F35"/>
    <mergeCell ref="F32:F33"/>
    <mergeCell ref="I34:I35"/>
    <mergeCell ref="C30:C31"/>
    <mergeCell ref="V30:V31"/>
    <mergeCell ref="A32:A33"/>
    <mergeCell ref="C32:C33"/>
    <mergeCell ref="D32:D33"/>
    <mergeCell ref="E32:E33"/>
    <mergeCell ref="V32:V33"/>
    <mergeCell ref="G32:G33"/>
    <mergeCell ref="H32:H33"/>
    <mergeCell ref="H30:H31"/>
    <mergeCell ref="A30:A31"/>
    <mergeCell ref="AC30:AC31"/>
    <mergeCell ref="J31:J32"/>
    <mergeCell ref="U31:U32"/>
    <mergeCell ref="W30:W31"/>
    <mergeCell ref="X30:X31"/>
    <mergeCell ref="Y30:Y31"/>
    <mergeCell ref="Z30:Z31"/>
    <mergeCell ref="AA30:AA31"/>
    <mergeCell ref="AB30:AB31"/>
    <mergeCell ref="AB32:AB33"/>
    <mergeCell ref="D30:D31"/>
    <mergeCell ref="E30:E31"/>
    <mergeCell ref="F30:F31"/>
    <mergeCell ref="G30:G31"/>
    <mergeCell ref="C26:C27"/>
    <mergeCell ref="D26:D27"/>
    <mergeCell ref="E26:E27"/>
    <mergeCell ref="V28:V29"/>
    <mergeCell ref="W28:W29"/>
    <mergeCell ref="I28:I29"/>
    <mergeCell ref="F26:F27"/>
    <mergeCell ref="G26:G27"/>
    <mergeCell ref="H26:H27"/>
    <mergeCell ref="G28:G29"/>
    <mergeCell ref="H28:H29"/>
    <mergeCell ref="Y28:Y29"/>
    <mergeCell ref="AA26:AA27"/>
    <mergeCell ref="AC26:AC27"/>
    <mergeCell ref="A28:A29"/>
    <mergeCell ref="C28:C29"/>
    <mergeCell ref="D28:D29"/>
    <mergeCell ref="E28:E29"/>
    <mergeCell ref="F28:F29"/>
    <mergeCell ref="Z28:Z29"/>
    <mergeCell ref="A26:A27"/>
    <mergeCell ref="AA28:AA29"/>
    <mergeCell ref="AC28:AC29"/>
    <mergeCell ref="Z24:Z25"/>
    <mergeCell ref="X26:X27"/>
    <mergeCell ref="Y26:Y27"/>
    <mergeCell ref="Z26:Z27"/>
    <mergeCell ref="AB24:AB25"/>
    <mergeCell ref="AB26:AB27"/>
    <mergeCell ref="AB28:AB29"/>
    <mergeCell ref="X28:X29"/>
    <mergeCell ref="W22:W23"/>
    <mergeCell ref="X22:X23"/>
    <mergeCell ref="V24:V25"/>
    <mergeCell ref="W24:W25"/>
    <mergeCell ref="X24:X25"/>
    <mergeCell ref="H22:H23"/>
    <mergeCell ref="L21:L22"/>
    <mergeCell ref="S21:S22"/>
    <mergeCell ref="D24:D25"/>
    <mergeCell ref="E24:E25"/>
    <mergeCell ref="F24:F25"/>
    <mergeCell ref="G24:G25"/>
    <mergeCell ref="V26:V27"/>
    <mergeCell ref="W26:W27"/>
    <mergeCell ref="I24:I25"/>
    <mergeCell ref="I26:I27"/>
    <mergeCell ref="H24:H25"/>
    <mergeCell ref="AC22:AC23"/>
    <mergeCell ref="J23:J24"/>
    <mergeCell ref="U23:U24"/>
    <mergeCell ref="Y22:Y23"/>
    <mergeCell ref="Z22:Z23"/>
    <mergeCell ref="AA22:AA23"/>
    <mergeCell ref="AC24:AC25"/>
    <mergeCell ref="Y24:Y25"/>
    <mergeCell ref="AA24:AA25"/>
    <mergeCell ref="AB22:AB23"/>
    <mergeCell ref="AA18:AA19"/>
    <mergeCell ref="H18:H19"/>
    <mergeCell ref="V18:V19"/>
    <mergeCell ref="A20:A21"/>
    <mergeCell ref="C20:C21"/>
    <mergeCell ref="D20:D21"/>
    <mergeCell ref="E20:E21"/>
    <mergeCell ref="H20:H21"/>
    <mergeCell ref="V20:V21"/>
    <mergeCell ref="F20:F21"/>
    <mergeCell ref="A22:A23"/>
    <mergeCell ref="C22:C23"/>
    <mergeCell ref="D22:D23"/>
    <mergeCell ref="E22:E23"/>
    <mergeCell ref="F22:F23"/>
    <mergeCell ref="G22:G23"/>
    <mergeCell ref="G20:G21"/>
    <mergeCell ref="V22:V23"/>
    <mergeCell ref="AA20:AA21"/>
    <mergeCell ref="A24:A25"/>
    <mergeCell ref="C24:C25"/>
    <mergeCell ref="W16:W17"/>
    <mergeCell ref="X16:X17"/>
    <mergeCell ref="Y16:Y17"/>
    <mergeCell ref="Z16:Z17"/>
    <mergeCell ref="Z18:Z19"/>
    <mergeCell ref="X18:X19"/>
    <mergeCell ref="Y18:Y19"/>
    <mergeCell ref="W20:W21"/>
    <mergeCell ref="J19:J20"/>
    <mergeCell ref="U19:U20"/>
    <mergeCell ref="AC18:AC19"/>
    <mergeCell ref="AC20:AC21"/>
    <mergeCell ref="X20:X21"/>
    <mergeCell ref="Y20:Y21"/>
    <mergeCell ref="Z20:Z21"/>
    <mergeCell ref="H16:H17"/>
    <mergeCell ref="V16:V17"/>
    <mergeCell ref="A18:A19"/>
    <mergeCell ref="C18:C19"/>
    <mergeCell ref="D18:D19"/>
    <mergeCell ref="E18:E19"/>
    <mergeCell ref="D14:D15"/>
    <mergeCell ref="E14:E15"/>
    <mergeCell ref="F16:F17"/>
    <mergeCell ref="G16:G17"/>
    <mergeCell ref="F18:F19"/>
    <mergeCell ref="G18:G19"/>
    <mergeCell ref="H14:H15"/>
    <mergeCell ref="V14:V15"/>
    <mergeCell ref="F14:F15"/>
    <mergeCell ref="G14:G15"/>
    <mergeCell ref="A16:A17"/>
    <mergeCell ref="C16:C17"/>
    <mergeCell ref="D16:D17"/>
    <mergeCell ref="E16:E17"/>
    <mergeCell ref="A14:A15"/>
    <mergeCell ref="C14:C15"/>
    <mergeCell ref="AC14:AC15"/>
    <mergeCell ref="M15:M16"/>
    <mergeCell ref="R15:R16"/>
    <mergeCell ref="W14:W15"/>
    <mergeCell ref="X14:X15"/>
    <mergeCell ref="Y14:Y15"/>
    <mergeCell ref="Z14:Z15"/>
    <mergeCell ref="AA16:AA17"/>
    <mergeCell ref="AC16:AC17"/>
    <mergeCell ref="AA14:AA15"/>
    <mergeCell ref="A12:A13"/>
    <mergeCell ref="C12:C13"/>
    <mergeCell ref="D12:D13"/>
    <mergeCell ref="E12:E13"/>
    <mergeCell ref="F12:F13"/>
    <mergeCell ref="G12:G13"/>
    <mergeCell ref="AC10:AC11"/>
    <mergeCell ref="J11:J12"/>
    <mergeCell ref="U11:U12"/>
    <mergeCell ref="AA12:AA13"/>
    <mergeCell ref="AC12:AC13"/>
    <mergeCell ref="V10:V11"/>
    <mergeCell ref="Y12:Y13"/>
    <mergeCell ref="Z12:Z13"/>
    <mergeCell ref="V12:V13"/>
    <mergeCell ref="W12:W13"/>
    <mergeCell ref="X12:X13"/>
    <mergeCell ref="AA10:AA11"/>
    <mergeCell ref="H12:H13"/>
    <mergeCell ref="Y10:Y11"/>
    <mergeCell ref="Z10:Z11"/>
    <mergeCell ref="I12:I13"/>
    <mergeCell ref="A10:A11"/>
    <mergeCell ref="C10:C11"/>
    <mergeCell ref="D10:D11"/>
    <mergeCell ref="E10:E11"/>
    <mergeCell ref="AA8:AA9"/>
    <mergeCell ref="AC8:AC9"/>
    <mergeCell ref="L9:L10"/>
    <mergeCell ref="S9:S10"/>
    <mergeCell ref="X8:X9"/>
    <mergeCell ref="H10:H11"/>
    <mergeCell ref="I10:I11"/>
    <mergeCell ref="W10:W11"/>
    <mergeCell ref="X10:X11"/>
    <mergeCell ref="F10:F11"/>
    <mergeCell ref="O8:P8"/>
    <mergeCell ref="W8:W9"/>
    <mergeCell ref="G10:G11"/>
    <mergeCell ref="Y8:Y9"/>
    <mergeCell ref="Z8:Z9"/>
    <mergeCell ref="V8:V9"/>
    <mergeCell ref="F8:F9"/>
    <mergeCell ref="G8:G9"/>
    <mergeCell ref="H8:H9"/>
    <mergeCell ref="V6:V7"/>
    <mergeCell ref="A8:A9"/>
    <mergeCell ref="C8:C9"/>
    <mergeCell ref="D8:D9"/>
    <mergeCell ref="E8:E9"/>
    <mergeCell ref="I8:I9"/>
    <mergeCell ref="H6:H7"/>
    <mergeCell ref="AC6:AC7"/>
    <mergeCell ref="J7:J8"/>
    <mergeCell ref="U7:U8"/>
    <mergeCell ref="W6:W7"/>
    <mergeCell ref="X6:X7"/>
    <mergeCell ref="Y6:Y7"/>
    <mergeCell ref="Z6:Z7"/>
    <mergeCell ref="AA6:AA7"/>
    <mergeCell ref="AB8:AB9"/>
    <mergeCell ref="V4:V5"/>
    <mergeCell ref="W4:W5"/>
    <mergeCell ref="X4:X5"/>
    <mergeCell ref="Y4:Y5"/>
    <mergeCell ref="A6:A7"/>
    <mergeCell ref="C6:C7"/>
    <mergeCell ref="D6:D7"/>
    <mergeCell ref="E6:E7"/>
    <mergeCell ref="F6:F7"/>
    <mergeCell ref="G6:G7"/>
    <mergeCell ref="AB18:AB19"/>
    <mergeCell ref="W3:AC3"/>
    <mergeCell ref="A4:A5"/>
    <mergeCell ref="C4:C5"/>
    <mergeCell ref="D4:D5"/>
    <mergeCell ref="E4:E5"/>
    <mergeCell ref="F4:F5"/>
    <mergeCell ref="Z4:Z5"/>
    <mergeCell ref="AA4:AA5"/>
    <mergeCell ref="G4:G5"/>
    <mergeCell ref="D1:W1"/>
    <mergeCell ref="A2:D2"/>
    <mergeCell ref="L2:S2"/>
    <mergeCell ref="W2:AC2"/>
    <mergeCell ref="I4:I5"/>
    <mergeCell ref="I6:I7"/>
    <mergeCell ref="AB4:AB5"/>
    <mergeCell ref="AB6:AB7"/>
    <mergeCell ref="H4:H5"/>
    <mergeCell ref="AC4:AC5"/>
    <mergeCell ref="AB20:AB21"/>
    <mergeCell ref="AB36:AB37"/>
    <mergeCell ref="AB38:AB39"/>
    <mergeCell ref="I14:I15"/>
    <mergeCell ref="I16:I17"/>
    <mergeCell ref="I18:I19"/>
    <mergeCell ref="I20:I21"/>
    <mergeCell ref="I22:I23"/>
    <mergeCell ref="I36:I37"/>
    <mergeCell ref="W18:W19"/>
    <mergeCell ref="AB50:AB51"/>
    <mergeCell ref="AB52:AB53"/>
    <mergeCell ref="I44:I45"/>
    <mergeCell ref="I46:I47"/>
    <mergeCell ref="W46:W47"/>
    <mergeCell ref="W48:W49"/>
    <mergeCell ref="X48:X49"/>
    <mergeCell ref="Z44:Z45"/>
    <mergeCell ref="AA46:AA47"/>
    <mergeCell ref="AA50:AA51"/>
    <mergeCell ref="AB40:AB41"/>
    <mergeCell ref="AB42:AB43"/>
    <mergeCell ref="AB44:AB45"/>
    <mergeCell ref="AB46:AB47"/>
    <mergeCell ref="O9:P10"/>
    <mergeCell ref="AB48:AB49"/>
    <mergeCell ref="AB10:AB11"/>
    <mergeCell ref="AB12:AB13"/>
    <mergeCell ref="AB14:AB15"/>
    <mergeCell ref="AB16:AB17"/>
  </mergeCells>
  <printOptions horizontalCentered="1"/>
  <pageMargins left="0" right="0" top="0.7874015748031497" bottom="0" header="0.5118110236220472" footer="0.5118110236220472"/>
  <pageSetup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60" zoomScaleNormal="60" zoomScalePageLayoutView="0" workbookViewId="0" topLeftCell="A1">
      <selection activeCell="L3" sqref="L3"/>
    </sheetView>
  </sheetViews>
  <sheetFormatPr defaultColWidth="9.00390625" defaultRowHeight="13.5"/>
  <cols>
    <col min="1" max="1" width="6.50390625" style="6" customWidth="1"/>
    <col min="2" max="2" width="25.375" style="6" customWidth="1"/>
    <col min="3" max="3" width="18.75390625" style="6" customWidth="1"/>
    <col min="4" max="4" width="6.625" style="105" customWidth="1"/>
    <col min="5" max="11" width="6.625" style="80" customWidth="1"/>
    <col min="12" max="12" width="25.50390625" style="104" customWidth="1"/>
    <col min="13" max="13" width="18.625" style="104" customWidth="1"/>
    <col min="14" max="14" width="6.50390625" style="6" customWidth="1"/>
    <col min="15" max="15" width="5.75390625" style="6" customWidth="1"/>
    <col min="16" max="247" width="9.00390625" style="6" customWidth="1"/>
  </cols>
  <sheetData>
    <row r="1" spans="1:14" ht="16.5" customHeight="1">
      <c r="A1" s="1"/>
      <c r="B1" s="1"/>
      <c r="C1" s="1"/>
      <c r="D1" s="77"/>
      <c r="E1" s="77"/>
      <c r="F1" s="77"/>
      <c r="G1" s="77"/>
      <c r="H1" s="77"/>
      <c r="I1" s="77"/>
      <c r="J1" s="77"/>
      <c r="K1" s="77"/>
      <c r="L1" s="78"/>
      <c r="M1" s="78"/>
      <c r="N1" s="1"/>
    </row>
    <row r="2" spans="1:15" ht="38.25" customHeight="1">
      <c r="A2" s="68" t="s">
        <v>58</v>
      </c>
      <c r="B2" s="79"/>
      <c r="C2" s="79"/>
      <c r="D2" s="80"/>
      <c r="K2" s="81"/>
      <c r="L2" s="158" t="s">
        <v>140</v>
      </c>
      <c r="M2" s="157"/>
      <c r="N2" s="157"/>
      <c r="O2" s="36"/>
    </row>
    <row r="3" spans="1:15" ht="31.5" customHeight="1">
      <c r="A3" s="82"/>
      <c r="B3" s="40"/>
      <c r="C3" s="40"/>
      <c r="D3" s="83"/>
      <c r="E3" s="84"/>
      <c r="F3" s="84"/>
      <c r="G3" s="84"/>
      <c r="H3" s="84"/>
      <c r="I3" s="84"/>
      <c r="J3" s="84"/>
      <c r="K3" s="85"/>
      <c r="L3" s="156" t="s">
        <v>135</v>
      </c>
      <c r="M3" s="62"/>
      <c r="N3" s="62"/>
      <c r="O3" s="36"/>
    </row>
    <row r="4" spans="1:14" ht="17.25" customHeight="1">
      <c r="A4" s="213">
        <v>1</v>
      </c>
      <c r="B4" s="86" t="s">
        <v>59</v>
      </c>
      <c r="C4" s="36"/>
      <c r="D4" s="83"/>
      <c r="E4" s="84"/>
      <c r="F4" s="84"/>
      <c r="G4" s="84"/>
      <c r="H4" s="84"/>
      <c r="I4" s="84"/>
      <c r="J4" s="84"/>
      <c r="K4" s="84"/>
      <c r="L4" s="86" t="s">
        <v>60</v>
      </c>
      <c r="M4" s="36"/>
      <c r="N4" s="213">
        <v>17</v>
      </c>
    </row>
    <row r="5" spans="1:14" ht="21.75" customHeight="1">
      <c r="A5" s="213"/>
      <c r="B5" s="214"/>
      <c r="C5" s="216"/>
      <c r="D5" s="83"/>
      <c r="E5" s="84"/>
      <c r="F5" s="84"/>
      <c r="G5" s="84"/>
      <c r="H5" s="84"/>
      <c r="I5" s="84"/>
      <c r="J5" s="84"/>
      <c r="K5" s="87"/>
      <c r="L5" s="214"/>
      <c r="M5" s="216"/>
      <c r="N5" s="213"/>
    </row>
    <row r="6" spans="1:14" ht="21.75" customHeight="1">
      <c r="A6" s="213"/>
      <c r="B6" s="215"/>
      <c r="C6" s="217"/>
      <c r="D6" s="88"/>
      <c r="E6" s="89"/>
      <c r="F6" s="90"/>
      <c r="G6" s="90"/>
      <c r="H6" s="90"/>
      <c r="I6" s="90"/>
      <c r="J6" s="91"/>
      <c r="K6" s="92"/>
      <c r="L6" s="215"/>
      <c r="M6" s="217"/>
      <c r="N6" s="213"/>
    </row>
    <row r="7" spans="1:14" ht="17.25" customHeight="1">
      <c r="A7" s="213">
        <v>2</v>
      </c>
      <c r="B7" s="86" t="s">
        <v>61</v>
      </c>
      <c r="C7" s="36"/>
      <c r="D7" s="90">
        <v>1</v>
      </c>
      <c r="E7" s="93"/>
      <c r="F7" s="93"/>
      <c r="G7" s="90"/>
      <c r="H7" s="90"/>
      <c r="I7" s="98"/>
      <c r="J7" s="94"/>
      <c r="K7" s="93">
        <v>9</v>
      </c>
      <c r="L7" s="86" t="s">
        <v>62</v>
      </c>
      <c r="M7" s="36"/>
      <c r="N7" s="213">
        <v>18</v>
      </c>
    </row>
    <row r="8" spans="1:14" ht="21.75" customHeight="1">
      <c r="A8" s="213"/>
      <c r="B8" s="214"/>
      <c r="C8" s="216"/>
      <c r="D8" s="91"/>
      <c r="E8" s="90"/>
      <c r="F8" s="93"/>
      <c r="G8" s="90"/>
      <c r="H8" s="90"/>
      <c r="I8" s="98"/>
      <c r="J8" s="90"/>
      <c r="K8" s="95"/>
      <c r="L8" s="214"/>
      <c r="M8" s="216"/>
      <c r="N8" s="213"/>
    </row>
    <row r="9" spans="1:14" ht="21.75" customHeight="1">
      <c r="A9" s="213"/>
      <c r="B9" s="215"/>
      <c r="C9" s="217"/>
      <c r="D9" s="218"/>
      <c r="E9" s="90"/>
      <c r="F9" s="89"/>
      <c r="G9" s="90"/>
      <c r="H9" s="90"/>
      <c r="I9" s="91"/>
      <c r="J9" s="90"/>
      <c r="K9" s="94"/>
      <c r="L9" s="215"/>
      <c r="M9" s="217"/>
      <c r="N9" s="213"/>
    </row>
    <row r="10" spans="1:14" ht="17.25" customHeight="1">
      <c r="A10" s="213">
        <v>3</v>
      </c>
      <c r="B10" s="86" t="s">
        <v>63</v>
      </c>
      <c r="C10" s="36"/>
      <c r="D10" s="219"/>
      <c r="E10" s="90">
        <v>17</v>
      </c>
      <c r="F10" s="92"/>
      <c r="G10" s="90"/>
      <c r="H10" s="90"/>
      <c r="I10" s="98"/>
      <c r="J10" s="90">
        <v>21</v>
      </c>
      <c r="K10" s="90"/>
      <c r="L10" s="86" t="s">
        <v>64</v>
      </c>
      <c r="M10" s="36"/>
      <c r="N10" s="213">
        <v>19</v>
      </c>
    </row>
    <row r="11" spans="1:14" ht="21.75" customHeight="1">
      <c r="A11" s="213"/>
      <c r="B11" s="214"/>
      <c r="C11" s="216"/>
      <c r="D11" s="96"/>
      <c r="E11" s="90"/>
      <c r="F11" s="93"/>
      <c r="G11" s="90"/>
      <c r="H11" s="90"/>
      <c r="I11" s="98"/>
      <c r="J11" s="90"/>
      <c r="K11" s="97"/>
      <c r="L11" s="214"/>
      <c r="M11" s="216"/>
      <c r="N11" s="213"/>
    </row>
    <row r="12" spans="1:14" ht="21.75" customHeight="1">
      <c r="A12" s="213"/>
      <c r="B12" s="215"/>
      <c r="C12" s="217"/>
      <c r="D12" s="88"/>
      <c r="E12" s="89"/>
      <c r="F12" s="93"/>
      <c r="G12" s="90"/>
      <c r="H12" s="90"/>
      <c r="I12" s="98"/>
      <c r="J12" s="91"/>
      <c r="K12" s="92"/>
      <c r="L12" s="215"/>
      <c r="M12" s="217"/>
      <c r="N12" s="213"/>
    </row>
    <row r="13" spans="1:14" ht="17.25" customHeight="1">
      <c r="A13" s="213">
        <v>4</v>
      </c>
      <c r="B13" s="86" t="s">
        <v>65</v>
      </c>
      <c r="C13" s="36"/>
      <c r="D13" s="98">
        <v>2</v>
      </c>
      <c r="E13" s="93"/>
      <c r="F13" s="90"/>
      <c r="G13" s="90"/>
      <c r="H13" s="90"/>
      <c r="I13" s="90"/>
      <c r="J13" s="90"/>
      <c r="K13" s="93">
        <v>10</v>
      </c>
      <c r="L13" s="86" t="s">
        <v>66</v>
      </c>
      <c r="M13" s="36"/>
      <c r="N13" s="213">
        <v>20</v>
      </c>
    </row>
    <row r="14" spans="1:14" ht="21.75" customHeight="1">
      <c r="A14" s="213"/>
      <c r="B14" s="214"/>
      <c r="C14" s="216"/>
      <c r="D14" s="91"/>
      <c r="E14" s="90"/>
      <c r="F14" s="90"/>
      <c r="G14" s="90"/>
      <c r="H14" s="90"/>
      <c r="I14" s="90"/>
      <c r="J14" s="90"/>
      <c r="K14" s="95"/>
      <c r="L14" s="214"/>
      <c r="M14" s="216"/>
      <c r="N14" s="213"/>
    </row>
    <row r="15" spans="1:14" ht="21.75" customHeight="1">
      <c r="A15" s="213"/>
      <c r="B15" s="215"/>
      <c r="C15" s="217"/>
      <c r="D15" s="90"/>
      <c r="E15" s="90"/>
      <c r="F15" s="90"/>
      <c r="G15" s="99"/>
      <c r="H15" s="99"/>
      <c r="I15" s="90"/>
      <c r="J15" s="99"/>
      <c r="K15" s="90"/>
      <c r="L15" s="215"/>
      <c r="M15" s="217"/>
      <c r="N15" s="213"/>
    </row>
    <row r="16" spans="1:14" ht="17.25" customHeight="1">
      <c r="A16" s="213">
        <v>5</v>
      </c>
      <c r="B16" s="86" t="s">
        <v>67</v>
      </c>
      <c r="C16" s="36"/>
      <c r="D16" s="90"/>
      <c r="E16" s="90"/>
      <c r="F16" s="90"/>
      <c r="G16" s="99"/>
      <c r="H16" s="99"/>
      <c r="I16" s="90"/>
      <c r="J16" s="99"/>
      <c r="K16" s="90"/>
      <c r="L16" s="86" t="s">
        <v>68</v>
      </c>
      <c r="M16" s="36"/>
      <c r="N16" s="213">
        <v>21</v>
      </c>
    </row>
    <row r="17" spans="1:14" ht="21.75" customHeight="1">
      <c r="A17" s="213"/>
      <c r="B17" s="214"/>
      <c r="C17" s="216"/>
      <c r="D17" s="100"/>
      <c r="E17" s="90"/>
      <c r="F17" s="90"/>
      <c r="G17" s="99"/>
      <c r="H17" s="99"/>
      <c r="I17" s="90"/>
      <c r="J17" s="99"/>
      <c r="K17" s="97"/>
      <c r="L17" s="214"/>
      <c r="M17" s="216"/>
      <c r="N17" s="213"/>
    </row>
    <row r="18" spans="1:14" ht="21.75" customHeight="1">
      <c r="A18" s="213"/>
      <c r="B18" s="215"/>
      <c r="C18" s="217"/>
      <c r="D18" s="88"/>
      <c r="E18" s="93"/>
      <c r="F18" s="90"/>
      <c r="G18" s="90"/>
      <c r="H18" s="90"/>
      <c r="I18" s="90"/>
      <c r="J18" s="91"/>
      <c r="K18" s="92"/>
      <c r="L18" s="215"/>
      <c r="M18" s="217"/>
      <c r="N18" s="213"/>
    </row>
    <row r="19" spans="1:14" ht="17.25" customHeight="1">
      <c r="A19" s="213">
        <v>6</v>
      </c>
      <c r="B19" s="86" t="s">
        <v>69</v>
      </c>
      <c r="C19" s="36"/>
      <c r="D19" s="98">
        <v>3</v>
      </c>
      <c r="E19" s="92"/>
      <c r="F19" s="93"/>
      <c r="G19" s="90"/>
      <c r="H19" s="90"/>
      <c r="I19" s="98"/>
      <c r="J19" s="94"/>
      <c r="K19" s="93">
        <v>11</v>
      </c>
      <c r="L19" s="86" t="s">
        <v>70</v>
      </c>
      <c r="M19" s="36"/>
      <c r="N19" s="213">
        <v>22</v>
      </c>
    </row>
    <row r="20" spans="1:14" ht="21.75" customHeight="1">
      <c r="A20" s="213"/>
      <c r="B20" s="214"/>
      <c r="C20" s="216"/>
      <c r="D20" s="101"/>
      <c r="E20" s="90"/>
      <c r="F20" s="93"/>
      <c r="G20" s="90"/>
      <c r="H20" s="90"/>
      <c r="I20" s="98"/>
      <c r="J20" s="90"/>
      <c r="K20" s="95"/>
      <c r="L20" s="214"/>
      <c r="M20" s="216"/>
      <c r="N20" s="213"/>
    </row>
    <row r="21" spans="1:14" ht="21.75" customHeight="1">
      <c r="A21" s="213"/>
      <c r="B21" s="215"/>
      <c r="C21" s="217"/>
      <c r="D21" s="90"/>
      <c r="E21" s="90"/>
      <c r="F21" s="89"/>
      <c r="G21" s="90"/>
      <c r="H21" s="90"/>
      <c r="I21" s="91"/>
      <c r="J21" s="90"/>
      <c r="K21" s="90"/>
      <c r="L21" s="215"/>
      <c r="M21" s="217"/>
      <c r="N21" s="213"/>
    </row>
    <row r="22" spans="1:14" ht="17.25" customHeight="1">
      <c r="A22" s="213">
        <v>7</v>
      </c>
      <c r="B22" s="86" t="s">
        <v>71</v>
      </c>
      <c r="C22" s="36"/>
      <c r="D22" s="90"/>
      <c r="E22" s="90">
        <v>18</v>
      </c>
      <c r="F22" s="92"/>
      <c r="G22" s="90"/>
      <c r="H22" s="90"/>
      <c r="I22" s="98"/>
      <c r="J22" s="90">
        <v>22</v>
      </c>
      <c r="K22" s="90"/>
      <c r="L22" s="86" t="s">
        <v>72</v>
      </c>
      <c r="M22" s="36"/>
      <c r="N22" s="213">
        <v>23</v>
      </c>
    </row>
    <row r="23" spans="1:14" ht="21.75" customHeight="1">
      <c r="A23" s="213"/>
      <c r="B23" s="214"/>
      <c r="C23" s="216"/>
      <c r="D23" s="100"/>
      <c r="E23" s="90"/>
      <c r="F23" s="93"/>
      <c r="G23" s="90"/>
      <c r="H23" s="90"/>
      <c r="I23" s="98"/>
      <c r="J23" s="90"/>
      <c r="K23" s="97"/>
      <c r="L23" s="214"/>
      <c r="M23" s="216"/>
      <c r="N23" s="213"/>
    </row>
    <row r="24" spans="1:14" ht="21.75" customHeight="1">
      <c r="A24" s="213"/>
      <c r="B24" s="215"/>
      <c r="C24" s="217"/>
      <c r="D24" s="90"/>
      <c r="E24" s="89"/>
      <c r="F24" s="93"/>
      <c r="G24" s="90"/>
      <c r="H24" s="90"/>
      <c r="I24" s="98"/>
      <c r="J24" s="91"/>
      <c r="K24" s="93"/>
      <c r="L24" s="215"/>
      <c r="M24" s="217"/>
      <c r="N24" s="213"/>
    </row>
    <row r="25" spans="1:14" ht="17.25" customHeight="1">
      <c r="A25" s="213">
        <v>8</v>
      </c>
      <c r="B25" s="86" t="s">
        <v>73</v>
      </c>
      <c r="C25" s="36"/>
      <c r="D25" s="90">
        <v>4</v>
      </c>
      <c r="E25" s="93"/>
      <c r="F25" s="90"/>
      <c r="G25" s="90"/>
      <c r="H25" s="90"/>
      <c r="I25" s="90"/>
      <c r="J25" s="90"/>
      <c r="K25" s="93">
        <v>12</v>
      </c>
      <c r="L25" s="86" t="s">
        <v>74</v>
      </c>
      <c r="M25" s="36"/>
      <c r="N25" s="213">
        <v>24</v>
      </c>
    </row>
    <row r="26" spans="1:14" ht="21.75" customHeight="1">
      <c r="A26" s="213"/>
      <c r="B26" s="214"/>
      <c r="C26" s="216"/>
      <c r="D26" s="101"/>
      <c r="E26" s="90"/>
      <c r="F26" s="90"/>
      <c r="G26" s="90"/>
      <c r="H26" s="90"/>
      <c r="I26" s="90"/>
      <c r="J26" s="90"/>
      <c r="K26" s="95"/>
      <c r="L26" s="214"/>
      <c r="M26" s="216"/>
      <c r="N26" s="213"/>
    </row>
    <row r="27" spans="1:14" ht="21.75" customHeight="1">
      <c r="A27" s="213"/>
      <c r="B27" s="215"/>
      <c r="C27" s="217"/>
      <c r="D27" s="90"/>
      <c r="E27" s="90"/>
      <c r="F27" s="90"/>
      <c r="G27" s="90"/>
      <c r="H27" s="90"/>
      <c r="I27" s="90"/>
      <c r="J27" s="99"/>
      <c r="K27" s="90"/>
      <c r="L27" s="215"/>
      <c r="M27" s="217"/>
      <c r="N27" s="213"/>
    </row>
    <row r="28" spans="1:14" ht="17.25" customHeight="1">
      <c r="A28" s="213">
        <v>9</v>
      </c>
      <c r="B28" s="86" t="s">
        <v>75</v>
      </c>
      <c r="C28" s="36"/>
      <c r="D28" s="90"/>
      <c r="E28" s="90"/>
      <c r="F28" s="90"/>
      <c r="G28" s="90"/>
      <c r="H28" s="90"/>
      <c r="I28" s="90"/>
      <c r="J28" s="99"/>
      <c r="K28" s="90"/>
      <c r="L28" s="86" t="s">
        <v>76</v>
      </c>
      <c r="M28" s="36"/>
      <c r="N28" s="213">
        <v>25</v>
      </c>
    </row>
    <row r="29" spans="1:14" ht="21.75" customHeight="1">
      <c r="A29" s="213"/>
      <c r="B29" s="214"/>
      <c r="C29" s="216"/>
      <c r="D29" s="100"/>
      <c r="E29" s="90"/>
      <c r="F29" s="90"/>
      <c r="G29" s="90"/>
      <c r="H29" s="90"/>
      <c r="I29" s="90"/>
      <c r="J29" s="99"/>
      <c r="K29" s="97"/>
      <c r="L29" s="214"/>
      <c r="M29" s="216"/>
      <c r="N29" s="213"/>
    </row>
    <row r="30" spans="1:14" ht="21.75" customHeight="1">
      <c r="A30" s="213"/>
      <c r="B30" s="215"/>
      <c r="C30" s="217"/>
      <c r="D30" s="90"/>
      <c r="E30" s="93"/>
      <c r="F30" s="90"/>
      <c r="G30" s="90"/>
      <c r="H30" s="90"/>
      <c r="I30" s="90"/>
      <c r="J30" s="91"/>
      <c r="K30" s="93"/>
      <c r="L30" s="215"/>
      <c r="M30" s="217"/>
      <c r="N30" s="213"/>
    </row>
    <row r="31" spans="1:14" ht="17.25" customHeight="1">
      <c r="A31" s="213">
        <v>10</v>
      </c>
      <c r="B31" s="86" t="s">
        <v>77</v>
      </c>
      <c r="C31" s="36"/>
      <c r="D31" s="90">
        <v>5</v>
      </c>
      <c r="E31" s="92"/>
      <c r="F31" s="93"/>
      <c r="G31" s="90"/>
      <c r="H31" s="90"/>
      <c r="I31" s="98"/>
      <c r="J31" s="94"/>
      <c r="K31" s="93">
        <v>13</v>
      </c>
      <c r="L31" s="86" t="s">
        <v>78</v>
      </c>
      <c r="M31" s="36"/>
      <c r="N31" s="213">
        <v>26</v>
      </c>
    </row>
    <row r="32" spans="1:14" ht="21.75" customHeight="1">
      <c r="A32" s="213"/>
      <c r="B32" s="214"/>
      <c r="C32" s="216"/>
      <c r="D32" s="101"/>
      <c r="E32" s="90"/>
      <c r="F32" s="93"/>
      <c r="G32" s="90"/>
      <c r="H32" s="90"/>
      <c r="I32" s="98"/>
      <c r="J32" s="90"/>
      <c r="K32" s="95"/>
      <c r="L32" s="214"/>
      <c r="M32" s="216"/>
      <c r="N32" s="213"/>
    </row>
    <row r="33" spans="1:14" ht="21.75" customHeight="1">
      <c r="A33" s="213"/>
      <c r="B33" s="215"/>
      <c r="C33" s="217"/>
      <c r="D33" s="90"/>
      <c r="E33" s="90"/>
      <c r="F33" s="89"/>
      <c r="G33" s="90"/>
      <c r="H33" s="90"/>
      <c r="I33" s="91"/>
      <c r="J33" s="90"/>
      <c r="K33" s="90"/>
      <c r="L33" s="215"/>
      <c r="M33" s="217"/>
      <c r="N33" s="213"/>
    </row>
    <row r="34" spans="1:14" ht="17.25" customHeight="1">
      <c r="A34" s="213">
        <v>11</v>
      </c>
      <c r="B34" s="86" t="s">
        <v>79</v>
      </c>
      <c r="C34" s="36"/>
      <c r="D34" s="90"/>
      <c r="E34" s="90">
        <v>19</v>
      </c>
      <c r="F34" s="93"/>
      <c r="G34" s="90"/>
      <c r="H34" s="90"/>
      <c r="I34" s="98"/>
      <c r="J34" s="90">
        <v>23</v>
      </c>
      <c r="K34" s="90"/>
      <c r="L34" s="86" t="s">
        <v>80</v>
      </c>
      <c r="M34" s="36"/>
      <c r="N34" s="213">
        <v>27</v>
      </c>
    </row>
    <row r="35" spans="1:14" ht="21.75" customHeight="1">
      <c r="A35" s="213"/>
      <c r="B35" s="214"/>
      <c r="C35" s="216"/>
      <c r="D35" s="100"/>
      <c r="E35" s="90"/>
      <c r="F35" s="93"/>
      <c r="G35" s="90"/>
      <c r="H35" s="90"/>
      <c r="I35" s="98"/>
      <c r="J35" s="90"/>
      <c r="K35" s="97"/>
      <c r="L35" s="214"/>
      <c r="M35" s="216"/>
      <c r="N35" s="213"/>
    </row>
    <row r="36" spans="1:14" ht="21.75" customHeight="1">
      <c r="A36" s="213"/>
      <c r="B36" s="215"/>
      <c r="C36" s="217"/>
      <c r="D36" s="88"/>
      <c r="E36" s="89"/>
      <c r="F36" s="93"/>
      <c r="G36" s="90"/>
      <c r="H36" s="90"/>
      <c r="I36" s="98"/>
      <c r="J36" s="91"/>
      <c r="K36" s="93"/>
      <c r="L36" s="215"/>
      <c r="M36" s="217"/>
      <c r="N36" s="213"/>
    </row>
    <row r="37" spans="1:14" ht="17.25" customHeight="1">
      <c r="A37" s="213">
        <v>12</v>
      </c>
      <c r="B37" s="86" t="s">
        <v>81</v>
      </c>
      <c r="C37" s="36"/>
      <c r="D37" s="98">
        <v>6</v>
      </c>
      <c r="E37" s="93"/>
      <c r="F37" s="90"/>
      <c r="G37" s="90"/>
      <c r="H37" s="90"/>
      <c r="I37" s="90"/>
      <c r="J37" s="90"/>
      <c r="K37" s="93">
        <v>14</v>
      </c>
      <c r="L37" s="86" t="s">
        <v>82</v>
      </c>
      <c r="M37" s="36"/>
      <c r="N37" s="213">
        <v>28</v>
      </c>
    </row>
    <row r="38" spans="1:14" ht="21.75" customHeight="1">
      <c r="A38" s="213"/>
      <c r="B38" s="214"/>
      <c r="C38" s="216"/>
      <c r="D38" s="101"/>
      <c r="E38" s="90"/>
      <c r="F38" s="90"/>
      <c r="G38" s="90"/>
      <c r="H38" s="90"/>
      <c r="I38" s="90"/>
      <c r="J38" s="90"/>
      <c r="K38" s="95"/>
      <c r="L38" s="214"/>
      <c r="M38" s="216"/>
      <c r="N38" s="213"/>
    </row>
    <row r="39" spans="1:14" ht="21.75" customHeight="1">
      <c r="A39" s="213"/>
      <c r="B39" s="215"/>
      <c r="C39" s="217"/>
      <c r="D39" s="90"/>
      <c r="E39" s="90"/>
      <c r="F39" s="90"/>
      <c r="G39" s="99"/>
      <c r="H39" s="99"/>
      <c r="I39" s="90"/>
      <c r="J39" s="90"/>
      <c r="K39" s="90"/>
      <c r="L39" s="215"/>
      <c r="M39" s="217"/>
      <c r="N39" s="213"/>
    </row>
    <row r="40" spans="1:14" ht="17.25" customHeight="1">
      <c r="A40" s="213">
        <v>13</v>
      </c>
      <c r="B40" s="86" t="s">
        <v>83</v>
      </c>
      <c r="C40" s="36"/>
      <c r="D40" s="90"/>
      <c r="E40" s="90"/>
      <c r="F40" s="90"/>
      <c r="G40" s="99"/>
      <c r="H40" s="99"/>
      <c r="I40" s="99"/>
      <c r="J40" s="90"/>
      <c r="K40" s="90"/>
      <c r="L40" s="86" t="s">
        <v>84</v>
      </c>
      <c r="M40" s="36"/>
      <c r="N40" s="213">
        <v>29</v>
      </c>
    </row>
    <row r="41" spans="1:14" ht="21.75" customHeight="1">
      <c r="A41" s="213"/>
      <c r="B41" s="214"/>
      <c r="C41" s="216"/>
      <c r="D41" s="90"/>
      <c r="E41" s="90"/>
      <c r="F41" s="90"/>
      <c r="G41" s="99"/>
      <c r="H41" s="99"/>
      <c r="I41" s="99"/>
      <c r="J41" s="90"/>
      <c r="K41" s="97"/>
      <c r="L41" s="214"/>
      <c r="M41" s="216"/>
      <c r="N41" s="213"/>
    </row>
    <row r="42" spans="1:14" ht="21.75" customHeight="1">
      <c r="A42" s="213"/>
      <c r="B42" s="215"/>
      <c r="C42" s="217"/>
      <c r="D42" s="88"/>
      <c r="E42" s="93"/>
      <c r="F42" s="90"/>
      <c r="G42" s="90"/>
      <c r="H42" s="90"/>
      <c r="I42" s="99"/>
      <c r="J42" s="91"/>
      <c r="K42" s="93"/>
      <c r="L42" s="215"/>
      <c r="M42" s="217"/>
      <c r="N42" s="213"/>
    </row>
    <row r="43" spans="1:14" ht="17.25" customHeight="1">
      <c r="A43" s="213">
        <v>14</v>
      </c>
      <c r="B43" s="86" t="s">
        <v>85</v>
      </c>
      <c r="C43" s="36"/>
      <c r="D43" s="98">
        <v>7</v>
      </c>
      <c r="E43" s="92"/>
      <c r="F43" s="93"/>
      <c r="G43" s="90"/>
      <c r="H43" s="90"/>
      <c r="I43" s="98"/>
      <c r="J43" s="94"/>
      <c r="K43" s="93">
        <v>15</v>
      </c>
      <c r="L43" s="86" t="s">
        <v>86</v>
      </c>
      <c r="M43" s="36"/>
      <c r="N43" s="213">
        <v>30</v>
      </c>
    </row>
    <row r="44" spans="1:14" ht="21.75" customHeight="1">
      <c r="A44" s="213"/>
      <c r="B44" s="214"/>
      <c r="C44" s="216"/>
      <c r="D44" s="101"/>
      <c r="E44" s="90"/>
      <c r="F44" s="93"/>
      <c r="G44" s="90"/>
      <c r="H44" s="90"/>
      <c r="I44" s="98"/>
      <c r="J44" s="90"/>
      <c r="K44" s="95"/>
      <c r="L44" s="214"/>
      <c r="M44" s="216"/>
      <c r="N44" s="213"/>
    </row>
    <row r="45" spans="1:14" ht="21.75" customHeight="1">
      <c r="A45" s="213"/>
      <c r="B45" s="215"/>
      <c r="C45" s="217"/>
      <c r="D45" s="90"/>
      <c r="E45" s="90"/>
      <c r="F45" s="89"/>
      <c r="G45" s="90"/>
      <c r="H45" s="90"/>
      <c r="I45" s="91"/>
      <c r="J45" s="90"/>
      <c r="K45" s="90"/>
      <c r="L45" s="215"/>
      <c r="M45" s="217"/>
      <c r="N45" s="213"/>
    </row>
    <row r="46" spans="1:14" ht="17.25" customHeight="1">
      <c r="A46" s="213">
        <v>15</v>
      </c>
      <c r="B46" s="86" t="s">
        <v>87</v>
      </c>
      <c r="C46" s="36"/>
      <c r="D46" s="90"/>
      <c r="E46" s="90">
        <v>20</v>
      </c>
      <c r="F46" s="93"/>
      <c r="G46" s="90"/>
      <c r="H46" s="90"/>
      <c r="I46" s="98"/>
      <c r="J46" s="90">
        <v>24</v>
      </c>
      <c r="K46" s="90"/>
      <c r="L46" s="86" t="s">
        <v>88</v>
      </c>
      <c r="M46" s="36"/>
      <c r="N46" s="213">
        <v>31</v>
      </c>
    </row>
    <row r="47" spans="1:14" ht="21.75" customHeight="1">
      <c r="A47" s="213"/>
      <c r="B47" s="214"/>
      <c r="C47" s="216"/>
      <c r="D47" s="100"/>
      <c r="E47" s="90"/>
      <c r="F47" s="93"/>
      <c r="G47" s="90"/>
      <c r="H47" s="90"/>
      <c r="I47" s="98"/>
      <c r="J47" s="90"/>
      <c r="K47" s="97"/>
      <c r="L47" s="214"/>
      <c r="M47" s="216"/>
      <c r="N47" s="213"/>
    </row>
    <row r="48" spans="1:14" ht="21.75" customHeight="1">
      <c r="A48" s="213"/>
      <c r="B48" s="215"/>
      <c r="C48" s="217"/>
      <c r="D48" s="90"/>
      <c r="E48" s="89"/>
      <c r="F48" s="93"/>
      <c r="G48" s="90"/>
      <c r="H48" s="90"/>
      <c r="I48" s="98"/>
      <c r="J48" s="91"/>
      <c r="K48" s="93"/>
      <c r="L48" s="215"/>
      <c r="M48" s="217"/>
      <c r="N48" s="213"/>
    </row>
    <row r="49" spans="1:14" ht="17.25" customHeight="1">
      <c r="A49" s="213">
        <v>16</v>
      </c>
      <c r="B49" s="86" t="s">
        <v>89</v>
      </c>
      <c r="C49" s="36"/>
      <c r="D49" s="90">
        <v>8</v>
      </c>
      <c r="E49" s="93"/>
      <c r="F49" s="90"/>
      <c r="G49" s="90"/>
      <c r="H49" s="90"/>
      <c r="I49" s="90"/>
      <c r="J49" s="90"/>
      <c r="K49" s="93">
        <v>16</v>
      </c>
      <c r="L49" s="86" t="s">
        <v>90</v>
      </c>
      <c r="M49" s="36"/>
      <c r="N49" s="213">
        <v>32</v>
      </c>
    </row>
    <row r="50" spans="1:14" ht="21.75" customHeight="1">
      <c r="A50" s="213"/>
      <c r="B50" s="214"/>
      <c r="C50" s="216"/>
      <c r="D50" s="101"/>
      <c r="E50" s="90"/>
      <c r="F50" s="90"/>
      <c r="G50" s="90"/>
      <c r="H50" s="90"/>
      <c r="I50" s="90"/>
      <c r="J50" s="90"/>
      <c r="K50" s="95"/>
      <c r="L50" s="214"/>
      <c r="M50" s="216"/>
      <c r="N50" s="213"/>
    </row>
    <row r="51" spans="1:14" ht="21.75" customHeight="1">
      <c r="A51" s="213"/>
      <c r="B51" s="215"/>
      <c r="C51" s="217"/>
      <c r="D51" s="90"/>
      <c r="E51" s="90"/>
      <c r="F51" s="90"/>
      <c r="G51" s="90"/>
      <c r="H51" s="90"/>
      <c r="I51" s="90"/>
      <c r="J51" s="90"/>
      <c r="K51" s="90"/>
      <c r="L51" s="215"/>
      <c r="M51" s="217"/>
      <c r="N51" s="213"/>
    </row>
    <row r="52" spans="4:12" ht="41.25" customHeight="1"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9" ht="34.5" customHeight="1">
      <c r="A53" s="212" t="s">
        <v>91</v>
      </c>
      <c r="B53" s="212"/>
      <c r="C53" s="212"/>
      <c r="I53" s="106" t="s">
        <v>92</v>
      </c>
    </row>
    <row r="54" ht="15.75" customHeight="1"/>
    <row r="55" spans="1:14" ht="17.25" customHeight="1">
      <c r="A55" s="213" t="s">
        <v>93</v>
      </c>
      <c r="B55" s="86" t="s">
        <v>94</v>
      </c>
      <c r="C55" s="36"/>
      <c r="D55" s="90"/>
      <c r="E55" s="90"/>
      <c r="F55" s="90"/>
      <c r="G55" s="99"/>
      <c r="H55" s="99"/>
      <c r="I55" s="99"/>
      <c r="J55" s="90"/>
      <c r="K55" s="90"/>
      <c r="L55" s="86" t="s">
        <v>95</v>
      </c>
      <c r="M55" s="36"/>
      <c r="N55" s="213" t="s">
        <v>96</v>
      </c>
    </row>
    <row r="56" spans="1:14" ht="21.75" customHeight="1">
      <c r="A56" s="213"/>
      <c r="B56" s="214"/>
      <c r="C56" s="216"/>
      <c r="D56" s="90"/>
      <c r="E56" s="90"/>
      <c r="F56" s="90"/>
      <c r="G56" s="99"/>
      <c r="H56" s="99"/>
      <c r="I56" s="99"/>
      <c r="J56" s="90"/>
      <c r="K56" s="97"/>
      <c r="L56" s="214"/>
      <c r="M56" s="216"/>
      <c r="N56" s="213"/>
    </row>
    <row r="57" spans="1:14" ht="21.75" customHeight="1">
      <c r="A57" s="213"/>
      <c r="B57" s="215"/>
      <c r="C57" s="217"/>
      <c r="D57" s="88"/>
      <c r="E57" s="93"/>
      <c r="F57" s="90"/>
      <c r="G57" s="90"/>
      <c r="H57" s="90"/>
      <c r="I57" s="99"/>
      <c r="J57" s="91"/>
      <c r="K57" s="93"/>
      <c r="L57" s="215"/>
      <c r="M57" s="217"/>
      <c r="N57" s="213"/>
    </row>
    <row r="58" spans="1:14" ht="17.25" customHeight="1">
      <c r="A58" s="213" t="s">
        <v>97</v>
      </c>
      <c r="B58" s="86" t="s">
        <v>98</v>
      </c>
      <c r="C58" s="36"/>
      <c r="D58" s="98" t="s">
        <v>99</v>
      </c>
      <c r="E58" s="92"/>
      <c r="F58" s="93"/>
      <c r="G58" s="90"/>
      <c r="H58" s="90"/>
      <c r="I58" s="90"/>
      <c r="J58" s="94"/>
      <c r="K58" s="93"/>
      <c r="L58" s="86" t="s">
        <v>100</v>
      </c>
      <c r="M58" s="36"/>
      <c r="N58" s="213" t="s">
        <v>101</v>
      </c>
    </row>
    <row r="59" spans="1:14" ht="21.75" customHeight="1">
      <c r="A59" s="213"/>
      <c r="B59" s="214"/>
      <c r="C59" s="216"/>
      <c r="D59" s="101"/>
      <c r="E59" s="90"/>
      <c r="F59" s="93"/>
      <c r="G59" s="90"/>
      <c r="H59" s="90"/>
      <c r="I59" s="90"/>
      <c r="J59" s="90"/>
      <c r="K59" s="95"/>
      <c r="L59" s="214"/>
      <c r="M59" s="216"/>
      <c r="N59" s="213"/>
    </row>
    <row r="60" spans="1:14" ht="21.75" customHeight="1">
      <c r="A60" s="213"/>
      <c r="B60" s="215"/>
      <c r="C60" s="217"/>
      <c r="D60" s="90"/>
      <c r="E60" s="90"/>
      <c r="F60" s="89"/>
      <c r="G60" s="90"/>
      <c r="H60" s="90"/>
      <c r="I60" s="90"/>
      <c r="J60" s="90"/>
      <c r="K60" s="90"/>
      <c r="L60" s="215"/>
      <c r="M60" s="217"/>
      <c r="N60" s="213"/>
    </row>
    <row r="61" spans="1:14" ht="17.25" customHeight="1">
      <c r="A61" s="213" t="s">
        <v>102</v>
      </c>
      <c r="B61" s="86" t="s">
        <v>103</v>
      </c>
      <c r="C61" s="36"/>
      <c r="D61" s="90"/>
      <c r="E61" s="90"/>
      <c r="F61" s="93"/>
      <c r="G61" s="90"/>
      <c r="H61" s="90"/>
      <c r="I61" s="90"/>
      <c r="J61" s="90"/>
      <c r="K61" s="90"/>
      <c r="L61" s="86"/>
      <c r="M61" s="36"/>
      <c r="N61" s="213"/>
    </row>
    <row r="62" spans="1:14" ht="21.75" customHeight="1">
      <c r="A62" s="213"/>
      <c r="B62" s="214"/>
      <c r="C62" s="216"/>
      <c r="D62" s="100"/>
      <c r="E62" s="90"/>
      <c r="F62" s="93"/>
      <c r="G62" s="90"/>
      <c r="H62" s="90"/>
      <c r="I62" s="90"/>
      <c r="J62" s="90"/>
      <c r="K62" s="90"/>
      <c r="L62" s="220"/>
      <c r="M62" s="221"/>
      <c r="N62" s="213"/>
    </row>
    <row r="63" spans="1:14" ht="21.75" customHeight="1">
      <c r="A63" s="213"/>
      <c r="B63" s="215"/>
      <c r="C63" s="217"/>
      <c r="D63" s="90"/>
      <c r="E63" s="89"/>
      <c r="F63" s="93"/>
      <c r="G63" s="90"/>
      <c r="H63" s="90"/>
      <c r="I63" s="90"/>
      <c r="J63" s="90"/>
      <c r="K63" s="90"/>
      <c r="L63" s="220"/>
      <c r="M63" s="221"/>
      <c r="N63" s="213"/>
    </row>
    <row r="64" spans="1:14" ht="17.25" customHeight="1">
      <c r="A64" s="213" t="s">
        <v>104</v>
      </c>
      <c r="B64" s="86" t="s">
        <v>105</v>
      </c>
      <c r="C64" s="36"/>
      <c r="D64" s="90" t="s">
        <v>106</v>
      </c>
      <c r="E64" s="93"/>
      <c r="F64" s="90"/>
      <c r="G64" s="90"/>
      <c r="H64" s="90"/>
      <c r="I64" s="90"/>
      <c r="J64" s="90"/>
      <c r="K64" s="90"/>
      <c r="L64" s="107"/>
      <c r="M64" s="108"/>
      <c r="N64" s="213"/>
    </row>
    <row r="65" spans="1:14" ht="21.75" customHeight="1">
      <c r="A65" s="213"/>
      <c r="B65" s="214"/>
      <c r="C65" s="216"/>
      <c r="D65" s="101"/>
      <c r="E65" s="90"/>
      <c r="F65" s="90"/>
      <c r="G65" s="90"/>
      <c r="H65" s="90"/>
      <c r="I65" s="90"/>
      <c r="J65" s="90"/>
      <c r="K65" s="90"/>
      <c r="L65" s="220"/>
      <c r="M65" s="221"/>
      <c r="N65" s="213"/>
    </row>
    <row r="66" spans="1:14" ht="21.75" customHeight="1">
      <c r="A66" s="213"/>
      <c r="B66" s="215"/>
      <c r="C66" s="217"/>
      <c r="D66" s="90"/>
      <c r="E66" s="90"/>
      <c r="F66" s="90"/>
      <c r="G66" s="90"/>
      <c r="H66" s="90"/>
      <c r="I66" s="90"/>
      <c r="J66" s="90"/>
      <c r="K66" s="90"/>
      <c r="L66" s="220"/>
      <c r="M66" s="221"/>
      <c r="N66" s="213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122">
    <mergeCell ref="A61:A63"/>
    <mergeCell ref="N61:N63"/>
    <mergeCell ref="B62:B63"/>
    <mergeCell ref="C62:C63"/>
    <mergeCell ref="L62:L63"/>
    <mergeCell ref="M62:M63"/>
    <mergeCell ref="A64:A66"/>
    <mergeCell ref="N64:N66"/>
    <mergeCell ref="B65:B66"/>
    <mergeCell ref="C65:C66"/>
    <mergeCell ref="L65:L66"/>
    <mergeCell ref="M65:M66"/>
    <mergeCell ref="A53:C53"/>
    <mergeCell ref="A55:A57"/>
    <mergeCell ref="N55:N57"/>
    <mergeCell ref="B56:B57"/>
    <mergeCell ref="C56:C57"/>
    <mergeCell ref="L56:L57"/>
    <mergeCell ref="M56:M57"/>
    <mergeCell ref="A58:A60"/>
    <mergeCell ref="N58:N60"/>
    <mergeCell ref="B59:B60"/>
    <mergeCell ref="C59:C60"/>
    <mergeCell ref="L59:L60"/>
    <mergeCell ref="M59:M60"/>
    <mergeCell ref="A46:A48"/>
    <mergeCell ref="N46:N48"/>
    <mergeCell ref="B47:B48"/>
    <mergeCell ref="C47:C48"/>
    <mergeCell ref="L47:L48"/>
    <mergeCell ref="M47:M48"/>
    <mergeCell ref="A49:A51"/>
    <mergeCell ref="N49:N51"/>
    <mergeCell ref="B50:B51"/>
    <mergeCell ref="C50:C51"/>
    <mergeCell ref="L50:L51"/>
    <mergeCell ref="M50:M51"/>
    <mergeCell ref="A40:A42"/>
    <mergeCell ref="N40:N42"/>
    <mergeCell ref="B41:B42"/>
    <mergeCell ref="C41:C42"/>
    <mergeCell ref="L41:L42"/>
    <mergeCell ref="M41:M42"/>
    <mergeCell ref="A43:A45"/>
    <mergeCell ref="N43:N45"/>
    <mergeCell ref="B44:B45"/>
    <mergeCell ref="C44:C45"/>
    <mergeCell ref="L44:L45"/>
    <mergeCell ref="M44:M45"/>
    <mergeCell ref="A34:A36"/>
    <mergeCell ref="N34:N36"/>
    <mergeCell ref="B35:B36"/>
    <mergeCell ref="C35:C36"/>
    <mergeCell ref="L35:L36"/>
    <mergeCell ref="M35:M36"/>
    <mergeCell ref="A37:A39"/>
    <mergeCell ref="N37:N39"/>
    <mergeCell ref="B38:B39"/>
    <mergeCell ref="C38:C39"/>
    <mergeCell ref="L38:L39"/>
    <mergeCell ref="M38:M39"/>
    <mergeCell ref="A28:A30"/>
    <mergeCell ref="N28:N30"/>
    <mergeCell ref="B29:B30"/>
    <mergeCell ref="C29:C30"/>
    <mergeCell ref="L29:L30"/>
    <mergeCell ref="M29:M30"/>
    <mergeCell ref="A31:A33"/>
    <mergeCell ref="N31:N33"/>
    <mergeCell ref="B32:B33"/>
    <mergeCell ref="C32:C33"/>
    <mergeCell ref="L32:L33"/>
    <mergeCell ref="M32:M33"/>
    <mergeCell ref="A22:A24"/>
    <mergeCell ref="N22:N24"/>
    <mergeCell ref="B23:B24"/>
    <mergeCell ref="C23:C24"/>
    <mergeCell ref="L23:L24"/>
    <mergeCell ref="M23:M24"/>
    <mergeCell ref="A25:A27"/>
    <mergeCell ref="N25:N27"/>
    <mergeCell ref="B26:B27"/>
    <mergeCell ref="C26:C27"/>
    <mergeCell ref="L26:L27"/>
    <mergeCell ref="M26:M27"/>
    <mergeCell ref="A16:A18"/>
    <mergeCell ref="N16:N18"/>
    <mergeCell ref="B17:B18"/>
    <mergeCell ref="C17:C18"/>
    <mergeCell ref="L17:L18"/>
    <mergeCell ref="M17:M18"/>
    <mergeCell ref="A19:A21"/>
    <mergeCell ref="N19:N21"/>
    <mergeCell ref="B20:B21"/>
    <mergeCell ref="C20:C21"/>
    <mergeCell ref="L20:L21"/>
    <mergeCell ref="M20:M21"/>
    <mergeCell ref="N13:N15"/>
    <mergeCell ref="B14:B15"/>
    <mergeCell ref="C14:C15"/>
    <mergeCell ref="L14:L15"/>
    <mergeCell ref="M14:M15"/>
    <mergeCell ref="C11:C12"/>
    <mergeCell ref="L11:L12"/>
    <mergeCell ref="M11:M12"/>
    <mergeCell ref="B11:B12"/>
    <mergeCell ref="A13:A15"/>
    <mergeCell ref="A7:A9"/>
    <mergeCell ref="N7:N9"/>
    <mergeCell ref="B8:B9"/>
    <mergeCell ref="C8:C9"/>
    <mergeCell ref="L8:L9"/>
    <mergeCell ref="M8:M9"/>
    <mergeCell ref="D9:D10"/>
    <mergeCell ref="A10:A12"/>
    <mergeCell ref="N10:N12"/>
    <mergeCell ref="A4:A6"/>
    <mergeCell ref="N4:N6"/>
    <mergeCell ref="B5:B6"/>
    <mergeCell ref="C5:C6"/>
    <mergeCell ref="L5:L6"/>
    <mergeCell ref="M5:M6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="50" zoomScaleNormal="50" zoomScalePageLayoutView="0" workbookViewId="0" topLeftCell="A1">
      <selection activeCell="AJ6" sqref="AJ6"/>
    </sheetView>
  </sheetViews>
  <sheetFormatPr defaultColWidth="9.00390625" defaultRowHeight="13.5"/>
  <cols>
    <col min="1" max="1" width="6.75390625" style="6" customWidth="1"/>
    <col min="2" max="2" width="11.00390625" style="6" hidden="1" customWidth="1"/>
    <col min="3" max="3" width="24.125" style="119" customWidth="1"/>
    <col min="4" max="4" width="5.75390625" style="6" customWidth="1"/>
    <col min="5" max="5" width="2.50390625" style="6" customWidth="1"/>
    <col min="6" max="6" width="13.875" style="11" customWidth="1"/>
    <col min="7" max="7" width="3.625" style="11" customWidth="1"/>
    <col min="8" max="8" width="20.75390625" style="1" customWidth="1"/>
    <col min="9" max="9" width="2.75390625" style="1" customWidth="1"/>
    <col min="10" max="10" width="6.625" style="12" customWidth="1"/>
    <col min="11" max="11" width="6.625" style="9" customWidth="1"/>
    <col min="12" max="19" width="6.625" style="6" customWidth="1"/>
    <col min="20" max="20" width="6.625" style="9" customWidth="1"/>
    <col min="21" max="21" width="6.625" style="10" customWidth="1"/>
    <col min="22" max="22" width="24.125" style="119" customWidth="1"/>
    <col min="23" max="23" width="5.75390625" style="6" customWidth="1"/>
    <col min="24" max="24" width="2.50390625" style="6" customWidth="1"/>
    <col min="25" max="25" width="13.875" style="11" customWidth="1"/>
    <col min="26" max="26" width="3.625" style="11" customWidth="1"/>
    <col min="27" max="27" width="20.75390625" style="6" customWidth="1"/>
    <col min="28" max="28" width="2.50390625" style="6" customWidth="1"/>
    <col min="29" max="29" width="6.50390625" style="6" customWidth="1"/>
    <col min="30" max="30" width="14.75390625" style="5" hidden="1" customWidth="1"/>
    <col min="31" max="31" width="9.00390625" style="6" bestFit="1" customWidth="1"/>
    <col min="32" max="32" width="10.00390625" style="6" customWidth="1"/>
    <col min="33" max="33" width="24.00390625" style="6" customWidth="1"/>
    <col min="34" max="35" width="9.00390625" style="6" customWidth="1"/>
    <col min="36" max="36" width="29.25390625" style="6" customWidth="1"/>
    <col min="37" max="16384" width="9.00390625" style="6" customWidth="1"/>
  </cols>
  <sheetData>
    <row r="1" spans="1:29" ht="46.5" customHeight="1">
      <c r="A1" s="1" t="s">
        <v>0</v>
      </c>
      <c r="B1" s="1"/>
      <c r="C1" s="1"/>
      <c r="D1" s="188" t="s">
        <v>288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2"/>
      <c r="Y1" s="3"/>
      <c r="Z1" s="3"/>
      <c r="AA1" s="4"/>
      <c r="AB1" s="4"/>
      <c r="AC1" s="1"/>
    </row>
    <row r="2" spans="1:29" ht="37.5" customHeight="1">
      <c r="A2" s="189" t="s">
        <v>107</v>
      </c>
      <c r="B2" s="189"/>
      <c r="C2" s="189"/>
      <c r="D2" s="189"/>
      <c r="E2" s="7"/>
      <c r="F2" s="7"/>
      <c r="G2" s="7"/>
      <c r="J2" s="8"/>
      <c r="L2" s="188"/>
      <c r="M2" s="188"/>
      <c r="N2" s="188"/>
      <c r="O2" s="188"/>
      <c r="P2" s="188"/>
      <c r="Q2" s="188"/>
      <c r="R2" s="188"/>
      <c r="S2" s="188"/>
      <c r="V2" s="124"/>
      <c r="W2" s="190" t="s">
        <v>290</v>
      </c>
      <c r="X2" s="190"/>
      <c r="Y2" s="190"/>
      <c r="Z2" s="190"/>
      <c r="AA2" s="190"/>
      <c r="AB2" s="152"/>
      <c r="AC2" s="152"/>
    </row>
    <row r="3" spans="5:36" ht="30" customHeight="1">
      <c r="E3" s="109"/>
      <c r="V3" s="155"/>
      <c r="W3" s="222" t="s">
        <v>115</v>
      </c>
      <c r="X3" s="222"/>
      <c r="Y3" s="222"/>
      <c r="Z3" s="222"/>
      <c r="AA3" s="222"/>
      <c r="AB3" s="154"/>
      <c r="AC3" s="154"/>
      <c r="AF3" s="13"/>
      <c r="AG3" s="14"/>
      <c r="AH3" s="14"/>
      <c r="AI3" s="15"/>
      <c r="AJ3" s="15"/>
    </row>
    <row r="4" spans="1:37" ht="30" customHeight="1">
      <c r="A4" s="192">
        <v>1</v>
      </c>
      <c r="B4" s="16">
        <v>33</v>
      </c>
      <c r="C4" s="193" t="str">
        <f>VLOOKUP(B4,'男女リスト'!$I$3:$N$50,2)</f>
        <v>木本海夢夏</v>
      </c>
      <c r="D4" s="209" t="str">
        <f>VLOOKUP(B4,'男女リスト'!$I$3:$N$50,3)</f>
        <v>①</v>
      </c>
      <c r="E4" s="183" t="s">
        <v>2</v>
      </c>
      <c r="F4" s="195" t="str">
        <f>VLOOKUP(B4,'男女リスト'!$I$3:$N$50,5)</f>
        <v>近畿</v>
      </c>
      <c r="G4" s="184" t="s">
        <v>3</v>
      </c>
      <c r="H4" s="195" t="str">
        <f>VLOOKUP(B4,'男女リスト'!$I$3:$N$50,6)</f>
        <v>相生学院</v>
      </c>
      <c r="I4" s="187" t="s">
        <v>133</v>
      </c>
      <c r="J4" s="17"/>
      <c r="K4" s="18"/>
      <c r="L4" s="19"/>
      <c r="M4" s="19"/>
      <c r="N4" s="19"/>
      <c r="O4" s="19"/>
      <c r="P4" s="19"/>
      <c r="Q4" s="19"/>
      <c r="R4" s="19"/>
      <c r="S4" s="19"/>
      <c r="T4" s="18"/>
      <c r="U4" s="18"/>
      <c r="V4" s="193" t="str">
        <f>VLOOKUP(AD4,'男女リスト'!$I$3:$N$50,2)</f>
        <v>松下　菜々</v>
      </c>
      <c r="W4" s="209" t="str">
        <f>VLOOKUP(AD4,'男女リスト'!$I$3:$N$50,3)</f>
        <v>②</v>
      </c>
      <c r="X4" s="183" t="s">
        <v>2</v>
      </c>
      <c r="Y4" s="196" t="str">
        <f>VLOOKUP(AD4,'男女リスト'!$I$3:$N$50,5)</f>
        <v>近畿</v>
      </c>
      <c r="Z4" s="184" t="s">
        <v>3</v>
      </c>
      <c r="AA4" s="196" t="str">
        <f>VLOOKUP(AD4,'男女リスト'!$I$3:$N$50,6)</f>
        <v>相生学院</v>
      </c>
      <c r="AB4" s="183" t="s">
        <v>133</v>
      </c>
      <c r="AC4" s="192">
        <v>25</v>
      </c>
      <c r="AD4" s="5">
        <v>30</v>
      </c>
      <c r="AF4" s="20"/>
      <c r="AI4" s="21"/>
      <c r="AJ4" s="22"/>
      <c r="AK4" s="23"/>
    </row>
    <row r="5" spans="1:37" ht="30" customHeight="1">
      <c r="A5" s="192"/>
      <c r="B5" s="16"/>
      <c r="C5" s="193"/>
      <c r="D5" s="209"/>
      <c r="E5" s="183"/>
      <c r="F5" s="195" t="e">
        <f>VLOOKUP(B5,'男女リスト'!$I$3:$N$45,5)&amp;" "&amp;"１"</f>
        <v>#N/A</v>
      </c>
      <c r="G5" s="184"/>
      <c r="H5" s="195"/>
      <c r="I5" s="187"/>
      <c r="J5" s="19"/>
      <c r="K5" s="24"/>
      <c r="L5" s="25"/>
      <c r="M5" s="19"/>
      <c r="N5" s="19"/>
      <c r="O5" s="19"/>
      <c r="P5" s="19"/>
      <c r="Q5" s="19"/>
      <c r="R5" s="19"/>
      <c r="S5" s="19"/>
      <c r="T5" s="26"/>
      <c r="U5" s="24"/>
      <c r="V5" s="193"/>
      <c r="W5" s="209"/>
      <c r="X5" s="183"/>
      <c r="Y5" s="196" t="e">
        <f>VLOOKUP(AD5,'男女リスト'!$I$3:$N$45,5)&amp;" "&amp;"１"</f>
        <v>#N/A</v>
      </c>
      <c r="Z5" s="184"/>
      <c r="AA5" s="196"/>
      <c r="AB5" s="183"/>
      <c r="AC5" s="192"/>
      <c r="AF5" s="20"/>
      <c r="AI5" s="21"/>
      <c r="AJ5" s="22"/>
      <c r="AK5" s="23"/>
    </row>
    <row r="6" spans="1:37" ht="30" customHeight="1">
      <c r="A6" s="192">
        <v>2</v>
      </c>
      <c r="B6" s="16">
        <v>10</v>
      </c>
      <c r="C6" s="197" t="str">
        <f>VLOOKUP(B6,'男女リスト'!$I$3:$N$50,2)</f>
        <v>猪瀬　瑞希</v>
      </c>
      <c r="D6" s="186" t="str">
        <f>VLOOKUP(B6,'男女リスト'!$I$3:$N$50,3)</f>
        <v>②</v>
      </c>
      <c r="E6" s="181" t="s">
        <v>2</v>
      </c>
      <c r="F6" s="198" t="str">
        <f>VLOOKUP(B6,'男女リスト'!$I$3:$N$50,5)</f>
        <v>北関東</v>
      </c>
      <c r="G6" s="184" t="s">
        <v>3</v>
      </c>
      <c r="H6" s="198" t="str">
        <f>VLOOKUP(B6,'男女リスト'!$I$3:$N$50,6)</f>
        <v>東洋大牛久</v>
      </c>
      <c r="I6" s="184" t="s">
        <v>134</v>
      </c>
      <c r="J6" s="17"/>
      <c r="K6" s="24" t="s">
        <v>4</v>
      </c>
      <c r="L6" s="27"/>
      <c r="M6" s="19"/>
      <c r="N6" s="19"/>
      <c r="O6" s="19"/>
      <c r="P6" s="19"/>
      <c r="Q6" s="19"/>
      <c r="R6" s="19"/>
      <c r="S6" s="17"/>
      <c r="T6" s="28" t="s">
        <v>5</v>
      </c>
      <c r="U6" s="18"/>
      <c r="V6" s="197" t="str">
        <f>VLOOKUP(AD6,'男女リスト'!$I$3:$N$50,2)</f>
        <v>吉田　涼音</v>
      </c>
      <c r="W6" s="186" t="str">
        <f>VLOOKUP(AD6,'男女リスト'!$I$3:$N$50,3)</f>
        <v>①</v>
      </c>
      <c r="X6" s="181" t="s">
        <v>2</v>
      </c>
      <c r="Y6" s="203" t="str">
        <f>VLOOKUP(AD6,'男女リスト'!$I$3:$N$50,5)</f>
        <v>四国</v>
      </c>
      <c r="Z6" s="184" t="s">
        <v>3</v>
      </c>
      <c r="AA6" s="203" t="str">
        <f>VLOOKUP(AD6,'男女リスト'!$I$3:$N$50,6)</f>
        <v>新田</v>
      </c>
      <c r="AB6" s="181" t="s">
        <v>134</v>
      </c>
      <c r="AC6" s="192">
        <v>26</v>
      </c>
      <c r="AD6" s="5">
        <v>43</v>
      </c>
      <c r="AF6" s="20"/>
      <c r="AI6" s="21"/>
      <c r="AJ6" s="22"/>
      <c r="AK6" s="23"/>
    </row>
    <row r="7" spans="1:37" ht="30" customHeight="1">
      <c r="A7" s="192"/>
      <c r="B7" s="16"/>
      <c r="C7" s="197"/>
      <c r="D7" s="186"/>
      <c r="E7" s="181"/>
      <c r="F7" s="198" t="e">
        <f>VLOOKUP(B7,'男女リスト'!$I$3:$N$45,5)&amp;" "&amp;"１"</f>
        <v>#N/A</v>
      </c>
      <c r="G7" s="184"/>
      <c r="H7" s="198"/>
      <c r="I7" s="184"/>
      <c r="J7" s="199" t="s">
        <v>6</v>
      </c>
      <c r="K7" s="29"/>
      <c r="L7" s="25"/>
      <c r="M7" s="25"/>
      <c r="N7" s="19"/>
      <c r="O7" s="19"/>
      <c r="P7" s="19"/>
      <c r="Q7" s="19"/>
      <c r="R7" s="19"/>
      <c r="S7" s="30"/>
      <c r="T7" s="29"/>
      <c r="U7" s="201" t="s">
        <v>7</v>
      </c>
      <c r="V7" s="197"/>
      <c r="W7" s="186"/>
      <c r="X7" s="181"/>
      <c r="Y7" s="203" t="e">
        <f>VLOOKUP(AD7,'男女リスト'!$I$3:$N$45,5)&amp;" "&amp;"１"</f>
        <v>#N/A</v>
      </c>
      <c r="Z7" s="184"/>
      <c r="AA7" s="203"/>
      <c r="AB7" s="181"/>
      <c r="AC7" s="192"/>
      <c r="AF7" s="20"/>
      <c r="AI7" s="21"/>
      <c r="AJ7" s="22"/>
      <c r="AK7" s="23"/>
    </row>
    <row r="8" spans="1:37" ht="30" customHeight="1">
      <c r="A8" s="192">
        <v>3</v>
      </c>
      <c r="B8" s="16">
        <v>26</v>
      </c>
      <c r="C8" s="197" t="str">
        <f>VLOOKUP(B8,'男女リスト'!$I$3:$N$50,2)</f>
        <v>小林　一愛</v>
      </c>
      <c r="D8" s="186" t="str">
        <f>VLOOKUP(B8,'男女リスト'!$I$3:$N$50,3)</f>
        <v>①</v>
      </c>
      <c r="E8" s="181" t="s">
        <v>2</v>
      </c>
      <c r="F8" s="198" t="str">
        <f>VLOOKUP(B8,'男女リスト'!$I$3:$N$50,5)</f>
        <v>北信越</v>
      </c>
      <c r="G8" s="184" t="s">
        <v>3</v>
      </c>
      <c r="H8" s="198" t="str">
        <f>VLOOKUP(B8,'男女リスト'!$I$3:$N$50,6)</f>
        <v>仁愛女子</v>
      </c>
      <c r="I8" s="184" t="s">
        <v>134</v>
      </c>
      <c r="J8" s="200"/>
      <c r="K8" s="28"/>
      <c r="L8" s="19"/>
      <c r="M8" s="25"/>
      <c r="N8" s="19"/>
      <c r="O8" s="204"/>
      <c r="P8" s="204"/>
      <c r="Q8" s="19"/>
      <c r="R8" s="19"/>
      <c r="S8" s="25"/>
      <c r="T8" s="24"/>
      <c r="U8" s="202"/>
      <c r="V8" s="197" t="str">
        <f>VLOOKUP(AD8,'男女リスト'!$I$3:$N$50,2)</f>
        <v>宗和　美南</v>
      </c>
      <c r="W8" s="186" t="str">
        <f>VLOOKUP(AD8,'男女リスト'!$I$3:$N$50,3)</f>
        <v>②</v>
      </c>
      <c r="X8" s="181" t="s">
        <v>2</v>
      </c>
      <c r="Y8" s="203" t="str">
        <f>VLOOKUP(AD8,'男女リスト'!$I$3:$N$50,5)</f>
        <v>中国</v>
      </c>
      <c r="Z8" s="184" t="s">
        <v>3</v>
      </c>
      <c r="AA8" s="203" t="str">
        <f>VLOOKUP(AD8,'男女リスト'!$I$3:$N$50,6)</f>
        <v>野田学園</v>
      </c>
      <c r="AB8" s="181" t="s">
        <v>134</v>
      </c>
      <c r="AC8" s="192">
        <v>27</v>
      </c>
      <c r="AD8" s="5">
        <v>40</v>
      </c>
      <c r="AF8" s="20"/>
      <c r="AI8" s="21"/>
      <c r="AJ8" s="22"/>
      <c r="AK8" s="23"/>
    </row>
    <row r="9" spans="1:37" ht="30" customHeight="1">
      <c r="A9" s="192"/>
      <c r="B9" s="16"/>
      <c r="C9" s="197"/>
      <c r="D9" s="186"/>
      <c r="E9" s="181"/>
      <c r="F9" s="198" t="e">
        <f>VLOOKUP(B9,'男女リスト'!$I$3:$N$45,5)&amp;" "&amp;"１"</f>
        <v>#N/A</v>
      </c>
      <c r="G9" s="184"/>
      <c r="H9" s="198"/>
      <c r="I9" s="184"/>
      <c r="J9" s="24"/>
      <c r="K9" s="24"/>
      <c r="L9" s="205" t="s">
        <v>8</v>
      </c>
      <c r="M9" s="27"/>
      <c r="N9" s="19"/>
      <c r="O9" s="182" t="s">
        <v>289</v>
      </c>
      <c r="P9" s="182"/>
      <c r="Q9" s="19"/>
      <c r="R9" s="17"/>
      <c r="S9" s="206" t="s">
        <v>9</v>
      </c>
      <c r="T9" s="24"/>
      <c r="U9" s="24"/>
      <c r="V9" s="197"/>
      <c r="W9" s="186"/>
      <c r="X9" s="181"/>
      <c r="Y9" s="203" t="e">
        <f>VLOOKUP(AD9,'男女リスト'!$I$3:$N$45,5)&amp;" "&amp;"１"</f>
        <v>#N/A</v>
      </c>
      <c r="Z9" s="184"/>
      <c r="AA9" s="203"/>
      <c r="AB9" s="181"/>
      <c r="AC9" s="192"/>
      <c r="AF9" s="20"/>
      <c r="AI9" s="21"/>
      <c r="AJ9" s="22"/>
      <c r="AK9" s="23"/>
    </row>
    <row r="10" spans="1:37" ht="30" customHeight="1">
      <c r="A10" s="192">
        <v>4</v>
      </c>
      <c r="B10" s="16">
        <v>45</v>
      </c>
      <c r="C10" s="197" t="str">
        <f>VLOOKUP(B10,'男女リスト'!$I$3:$N$50,2)</f>
        <v>高岡　鈴蘭</v>
      </c>
      <c r="D10" s="186" t="str">
        <f>VLOOKUP(B10,'男女リスト'!$I$3:$N$50,3)</f>
        <v>①</v>
      </c>
      <c r="E10" s="181" t="s">
        <v>2</v>
      </c>
      <c r="F10" s="198" t="str">
        <f>VLOOKUP(B10,'男女リスト'!$I$3:$N$50,5)</f>
        <v>九州</v>
      </c>
      <c r="G10" s="184" t="s">
        <v>3</v>
      </c>
      <c r="H10" s="198" t="str">
        <f>VLOOKUP(B10,'男女リスト'!$I$3:$N$50,6)</f>
        <v>沖縄尚学</v>
      </c>
      <c r="I10" s="184" t="s">
        <v>134</v>
      </c>
      <c r="J10" s="18"/>
      <c r="K10" s="24"/>
      <c r="L10" s="205"/>
      <c r="M10" s="25"/>
      <c r="N10" s="25"/>
      <c r="O10" s="182"/>
      <c r="P10" s="182"/>
      <c r="Q10" s="19"/>
      <c r="R10" s="30"/>
      <c r="S10" s="206"/>
      <c r="T10" s="24"/>
      <c r="U10" s="18"/>
      <c r="V10" s="197" t="str">
        <f>VLOOKUP(AD10,'男女リスト'!$I$3:$N$50,2)</f>
        <v>藤永　笑子</v>
      </c>
      <c r="W10" s="186" t="str">
        <f>VLOOKUP(AD10,'男女リスト'!$I$3:$N$50,3)</f>
        <v>①</v>
      </c>
      <c r="X10" s="181" t="s">
        <v>2</v>
      </c>
      <c r="Y10" s="203" t="str">
        <f>VLOOKUP(AD10,'男女リスト'!$I$3:$N$50,5)</f>
        <v>九州</v>
      </c>
      <c r="Z10" s="184" t="s">
        <v>3</v>
      </c>
      <c r="AA10" s="203" t="str">
        <f>VLOOKUP(AD10,'男女リスト'!$I$3:$N$50,6)</f>
        <v>沖縄尚学</v>
      </c>
      <c r="AB10" s="181" t="s">
        <v>134</v>
      </c>
      <c r="AC10" s="192">
        <v>28</v>
      </c>
      <c r="AD10" s="5">
        <v>47</v>
      </c>
      <c r="AF10" s="20"/>
      <c r="AI10" s="21"/>
      <c r="AJ10" s="22"/>
      <c r="AK10" s="23"/>
    </row>
    <row r="11" spans="1:37" ht="30" customHeight="1">
      <c r="A11" s="192"/>
      <c r="B11" s="16"/>
      <c r="C11" s="197"/>
      <c r="D11" s="186"/>
      <c r="E11" s="181"/>
      <c r="F11" s="198" t="e">
        <f>VLOOKUP(B11,'男女リスト'!$I$3:$N$45,5)&amp;" "&amp;"１"</f>
        <v>#N/A</v>
      </c>
      <c r="G11" s="184"/>
      <c r="H11" s="198"/>
      <c r="I11" s="184"/>
      <c r="J11" s="199" t="s">
        <v>10</v>
      </c>
      <c r="K11" s="29"/>
      <c r="L11" s="19"/>
      <c r="M11" s="25"/>
      <c r="N11" s="25"/>
      <c r="O11" s="19"/>
      <c r="P11" s="25"/>
      <c r="Q11" s="19"/>
      <c r="R11" s="25"/>
      <c r="S11" s="25"/>
      <c r="T11" s="18"/>
      <c r="U11" s="201" t="s">
        <v>11</v>
      </c>
      <c r="V11" s="197"/>
      <c r="W11" s="186"/>
      <c r="X11" s="181"/>
      <c r="Y11" s="203" t="e">
        <f>VLOOKUP(AD11,'男女リスト'!$I$3:$N$45,5)&amp;" "&amp;"１"</f>
        <v>#N/A</v>
      </c>
      <c r="Z11" s="184"/>
      <c r="AA11" s="203"/>
      <c r="AB11" s="181"/>
      <c r="AC11" s="192"/>
      <c r="AF11" s="20"/>
      <c r="AI11" s="21"/>
      <c r="AJ11" s="22"/>
      <c r="AK11" s="23"/>
    </row>
    <row r="12" spans="1:37" ht="30" customHeight="1">
      <c r="A12" s="192">
        <v>5</v>
      </c>
      <c r="B12" s="16">
        <v>20</v>
      </c>
      <c r="C12" s="197" t="str">
        <f>VLOOKUP(B12,'男女リスト'!$I$3:$N$50,2)</f>
        <v>三上　琴音</v>
      </c>
      <c r="D12" s="186" t="str">
        <f>VLOOKUP(B12,'男女リスト'!$I$3:$N$50,3)</f>
        <v>②</v>
      </c>
      <c r="E12" s="181" t="s">
        <v>2</v>
      </c>
      <c r="F12" s="198" t="str">
        <f>VLOOKUP(B12,'男女リスト'!$I$3:$N$50,5)</f>
        <v>東海</v>
      </c>
      <c r="G12" s="184" t="s">
        <v>3</v>
      </c>
      <c r="H12" s="198" t="str">
        <f>VLOOKUP(B12,'男女リスト'!$I$3:$N$50,6)</f>
        <v>椙山女学園</v>
      </c>
      <c r="I12" s="184" t="s">
        <v>134</v>
      </c>
      <c r="J12" s="200"/>
      <c r="K12" s="28"/>
      <c r="L12" s="27"/>
      <c r="M12" s="25"/>
      <c r="N12" s="25"/>
      <c r="O12" s="31"/>
      <c r="P12" s="32"/>
      <c r="Q12" s="19"/>
      <c r="R12" s="25"/>
      <c r="S12" s="27"/>
      <c r="T12" s="26"/>
      <c r="U12" s="202"/>
      <c r="V12" s="223" t="str">
        <f>VLOOKUP(AD12,'男女リスト'!$I$3:$N$50,2)</f>
        <v>高橋　有優</v>
      </c>
      <c r="W12" s="186" t="str">
        <f>VLOOKUP(AD12,'男女リスト'!$I$3:$N$50,3)</f>
        <v>②</v>
      </c>
      <c r="X12" s="181" t="s">
        <v>2</v>
      </c>
      <c r="Y12" s="203" t="str">
        <f>VLOOKUP(AD12,'男女リスト'!$I$3:$N$50,5)</f>
        <v>東海</v>
      </c>
      <c r="Z12" s="184" t="s">
        <v>3</v>
      </c>
      <c r="AA12" s="203" t="str">
        <f>VLOOKUP(AD12,'男女リスト'!$I$3:$N$50,6)</f>
        <v>愛知啓成</v>
      </c>
      <c r="AB12" s="181" t="s">
        <v>134</v>
      </c>
      <c r="AC12" s="192">
        <v>29</v>
      </c>
      <c r="AD12" s="5">
        <v>23</v>
      </c>
      <c r="AF12" s="20"/>
      <c r="AI12" s="21"/>
      <c r="AJ12" s="22"/>
      <c r="AK12" s="23"/>
    </row>
    <row r="13" spans="1:37" ht="30" customHeight="1">
      <c r="A13" s="192"/>
      <c r="B13" s="16"/>
      <c r="C13" s="197"/>
      <c r="D13" s="186"/>
      <c r="E13" s="181"/>
      <c r="F13" s="198" t="e">
        <f>VLOOKUP(B13,'男女リスト'!$I$3:$N$45,5)&amp;" "&amp;"１"</f>
        <v>#N/A</v>
      </c>
      <c r="G13" s="184"/>
      <c r="H13" s="198"/>
      <c r="I13" s="184"/>
      <c r="J13" s="24"/>
      <c r="K13" s="24" t="s">
        <v>12</v>
      </c>
      <c r="L13" s="25"/>
      <c r="M13" s="19"/>
      <c r="N13" s="25"/>
      <c r="O13" s="31"/>
      <c r="P13" s="32"/>
      <c r="Q13" s="19"/>
      <c r="R13" s="25"/>
      <c r="S13" s="19"/>
      <c r="T13" s="28" t="s">
        <v>13</v>
      </c>
      <c r="U13" s="24"/>
      <c r="V13" s="223"/>
      <c r="W13" s="186"/>
      <c r="X13" s="181"/>
      <c r="Y13" s="203" t="e">
        <f>VLOOKUP(AD13,'男女リスト'!$I$3:$N$45,5)&amp;" "&amp;"１"</f>
        <v>#N/A</v>
      </c>
      <c r="Z13" s="184"/>
      <c r="AA13" s="203"/>
      <c r="AB13" s="181"/>
      <c r="AC13" s="192"/>
      <c r="AF13" s="20"/>
      <c r="AI13" s="21"/>
      <c r="AJ13" s="22"/>
      <c r="AK13" s="23"/>
    </row>
    <row r="14" spans="1:37" ht="30" customHeight="1">
      <c r="A14" s="192">
        <v>6</v>
      </c>
      <c r="B14" s="16">
        <v>17</v>
      </c>
      <c r="C14" s="193" t="str">
        <f>VLOOKUP(B14,'男女リスト'!$I$3:$N$50,2)</f>
        <v>長門　桃子</v>
      </c>
      <c r="D14" s="209" t="str">
        <f>VLOOKUP(B14,'男女リスト'!$I$3:$N$50,3)</f>
        <v>②</v>
      </c>
      <c r="E14" s="183" t="s">
        <v>2</v>
      </c>
      <c r="F14" s="195" t="str">
        <f>VLOOKUP(B14,'男女リスト'!$I$3:$N$50,5)</f>
        <v>南関東</v>
      </c>
      <c r="G14" s="184" t="s">
        <v>3</v>
      </c>
      <c r="H14" s="195" t="str">
        <f>VLOOKUP(B14,'男女リスト'!$I$3:$N$50,6)</f>
        <v>東京学館船橋</v>
      </c>
      <c r="I14" s="184" t="s">
        <v>134</v>
      </c>
      <c r="J14" s="18"/>
      <c r="K14" s="18"/>
      <c r="L14" s="25"/>
      <c r="M14" s="19"/>
      <c r="N14" s="25"/>
      <c r="O14" s="19"/>
      <c r="P14" s="25"/>
      <c r="Q14" s="19"/>
      <c r="R14" s="25"/>
      <c r="S14" s="19"/>
      <c r="T14" s="29"/>
      <c r="U14" s="18"/>
      <c r="V14" s="193" t="str">
        <f>VLOOKUP(AD14,'男女リスト'!$I$3:$N$50,2)</f>
        <v>長谷川優衣</v>
      </c>
      <c r="W14" s="209" t="str">
        <f>VLOOKUP(AD14,'男女リスト'!$I$3:$N$50,3)</f>
        <v>②</v>
      </c>
      <c r="X14" s="183" t="s">
        <v>2</v>
      </c>
      <c r="Y14" s="196" t="str">
        <f>VLOOKUP(AD14,'男女リスト'!$I$3:$N$50,5)</f>
        <v>南関東</v>
      </c>
      <c r="Z14" s="184" t="s">
        <v>3</v>
      </c>
      <c r="AA14" s="196" t="str">
        <f>VLOOKUP(AD14,'男女リスト'!$I$3:$N$50,6)</f>
        <v>東京学館船橋</v>
      </c>
      <c r="AB14" s="183" t="s">
        <v>134</v>
      </c>
      <c r="AC14" s="192">
        <v>30</v>
      </c>
      <c r="AD14" s="5">
        <v>18</v>
      </c>
      <c r="AF14" s="20"/>
      <c r="AI14" s="21"/>
      <c r="AJ14" s="22"/>
      <c r="AK14" s="23"/>
    </row>
    <row r="15" spans="1:37" ht="30" customHeight="1">
      <c r="A15" s="192"/>
      <c r="B15" s="16"/>
      <c r="C15" s="193"/>
      <c r="D15" s="209"/>
      <c r="E15" s="183"/>
      <c r="F15" s="195" t="e">
        <f>VLOOKUP(B15,'男女リスト'!$I$3:$N$45,5)&amp;" "&amp;"１"</f>
        <v>#N/A</v>
      </c>
      <c r="G15" s="184"/>
      <c r="H15" s="195"/>
      <c r="I15" s="184"/>
      <c r="J15" s="24"/>
      <c r="K15" s="24"/>
      <c r="L15" s="19"/>
      <c r="M15" s="205" t="s">
        <v>14</v>
      </c>
      <c r="N15" s="27"/>
      <c r="O15" s="19"/>
      <c r="P15" s="25"/>
      <c r="Q15" s="17"/>
      <c r="R15" s="206" t="s">
        <v>15</v>
      </c>
      <c r="S15" s="19"/>
      <c r="T15" s="24"/>
      <c r="U15" s="24"/>
      <c r="V15" s="193"/>
      <c r="W15" s="209"/>
      <c r="X15" s="183"/>
      <c r="Y15" s="196" t="e">
        <f>VLOOKUP(AD15,'男女リスト'!$I$3:$N$45,5)&amp;" "&amp;"１"</f>
        <v>#N/A</v>
      </c>
      <c r="Z15" s="184"/>
      <c r="AA15" s="196"/>
      <c r="AB15" s="183"/>
      <c r="AC15" s="192"/>
      <c r="AF15" s="20"/>
      <c r="AI15" s="21"/>
      <c r="AJ15" s="22"/>
      <c r="AK15" s="23"/>
    </row>
    <row r="16" spans="1:37" ht="30" customHeight="1">
      <c r="A16" s="192">
        <v>7</v>
      </c>
      <c r="B16" s="16">
        <v>39</v>
      </c>
      <c r="C16" s="193" t="str">
        <f>VLOOKUP(B16,'男女リスト'!$I$3:$N$50,2)</f>
        <v>牛尾　真夕</v>
      </c>
      <c r="D16" s="209" t="str">
        <f>VLOOKUP(B16,'男女リスト'!$I$3:$N$50,3)</f>
        <v>①</v>
      </c>
      <c r="E16" s="183" t="s">
        <v>2</v>
      </c>
      <c r="F16" s="195" t="str">
        <f>VLOOKUP(B16,'男女リスト'!$I$3:$N$50,5)</f>
        <v>中国</v>
      </c>
      <c r="G16" s="184" t="s">
        <v>3</v>
      </c>
      <c r="H16" s="195" t="str">
        <f>VLOOKUP(B16,'男女リスト'!$I$3:$N$50,6)</f>
        <v>野田学園</v>
      </c>
      <c r="I16" s="187" t="s">
        <v>134</v>
      </c>
      <c r="J16" s="18"/>
      <c r="K16" s="18"/>
      <c r="L16" s="19"/>
      <c r="M16" s="205"/>
      <c r="N16" s="25"/>
      <c r="O16" s="25"/>
      <c r="P16" s="25"/>
      <c r="Q16" s="30"/>
      <c r="R16" s="206"/>
      <c r="S16" s="19"/>
      <c r="T16" s="18"/>
      <c r="U16" s="18"/>
      <c r="V16" s="193" t="str">
        <f>VLOOKUP(AD16,'男女リスト'!$I$3:$N$50,2)</f>
        <v>田巻日菜乃</v>
      </c>
      <c r="W16" s="209" t="str">
        <f>VLOOKUP(AD16,'男女リスト'!$I$3:$N$50,3)</f>
        <v>②</v>
      </c>
      <c r="X16" s="183" t="s">
        <v>2</v>
      </c>
      <c r="Y16" s="196" t="str">
        <f>VLOOKUP(AD16,'男女リスト'!$I$3:$N$50,5)</f>
        <v>北海道</v>
      </c>
      <c r="Z16" s="184" t="s">
        <v>3</v>
      </c>
      <c r="AA16" s="196" t="str">
        <f>VLOOKUP(AD16,'男女リスト'!$I$3:$N$50,6)</f>
        <v>立命館慶祥</v>
      </c>
      <c r="AB16" s="183" t="s">
        <v>134</v>
      </c>
      <c r="AC16" s="192">
        <v>31</v>
      </c>
      <c r="AD16" s="5">
        <v>1</v>
      </c>
      <c r="AF16" s="20"/>
      <c r="AI16" s="21"/>
      <c r="AJ16" s="22"/>
      <c r="AK16" s="23"/>
    </row>
    <row r="17" spans="1:37" ht="30" customHeight="1">
      <c r="A17" s="192"/>
      <c r="B17" s="16"/>
      <c r="C17" s="193"/>
      <c r="D17" s="209"/>
      <c r="E17" s="183"/>
      <c r="F17" s="195" t="e">
        <f>VLOOKUP(B17,'男女リスト'!$I$3:$N$45,5)&amp;" "&amp;"１"</f>
        <v>#N/A</v>
      </c>
      <c r="G17" s="184"/>
      <c r="H17" s="195"/>
      <c r="I17" s="187"/>
      <c r="J17" s="24"/>
      <c r="K17" s="24"/>
      <c r="L17" s="25"/>
      <c r="M17" s="19"/>
      <c r="N17" s="25"/>
      <c r="O17" s="25"/>
      <c r="P17" s="25"/>
      <c r="Q17" s="25"/>
      <c r="R17" s="25"/>
      <c r="S17" s="19"/>
      <c r="T17" s="26"/>
      <c r="U17" s="24"/>
      <c r="V17" s="193"/>
      <c r="W17" s="209"/>
      <c r="X17" s="183"/>
      <c r="Y17" s="196" t="e">
        <f>VLOOKUP(AD17,'男女リスト'!$I$3:$N$45,5)&amp;" "&amp;"１"</f>
        <v>#N/A</v>
      </c>
      <c r="Z17" s="184"/>
      <c r="AA17" s="196"/>
      <c r="AB17" s="183"/>
      <c r="AC17" s="192"/>
      <c r="AF17" s="20"/>
      <c r="AI17" s="21"/>
      <c r="AJ17" s="22"/>
      <c r="AK17" s="23"/>
    </row>
    <row r="18" spans="1:37" ht="30" customHeight="1">
      <c r="A18" s="192">
        <v>8</v>
      </c>
      <c r="B18" s="16">
        <v>14</v>
      </c>
      <c r="C18" s="197" t="str">
        <f>VLOOKUP(B18,'男女リスト'!$I$3:$N$50,2)</f>
        <v>武内ひかり</v>
      </c>
      <c r="D18" s="186" t="str">
        <f>VLOOKUP(B18,'男女リスト'!$I$3:$N$50,3)</f>
        <v>①</v>
      </c>
      <c r="E18" s="181" t="s">
        <v>2</v>
      </c>
      <c r="F18" s="198" t="str">
        <f>VLOOKUP(B18,'男女リスト'!$I$3:$N$50,5)</f>
        <v>東京</v>
      </c>
      <c r="G18" s="184" t="s">
        <v>3</v>
      </c>
      <c r="H18" s="198" t="str">
        <f>VLOOKUP(B18,'男女リスト'!$I$3:$N$50,6)</f>
        <v>東京</v>
      </c>
      <c r="I18" s="184" t="s">
        <v>134</v>
      </c>
      <c r="J18" s="18"/>
      <c r="K18" s="24" t="s">
        <v>16</v>
      </c>
      <c r="L18" s="27"/>
      <c r="M18" s="19"/>
      <c r="N18" s="25"/>
      <c r="O18" s="25"/>
      <c r="P18" s="25"/>
      <c r="Q18" s="25"/>
      <c r="R18" s="25"/>
      <c r="S18" s="17"/>
      <c r="T18" s="28" t="s">
        <v>17</v>
      </c>
      <c r="U18" s="18"/>
      <c r="V18" s="197" t="str">
        <f>VLOOKUP(AD18,'男女リスト'!$I$3:$N$50,2)</f>
        <v>南口　亜美</v>
      </c>
      <c r="W18" s="186" t="str">
        <f>VLOOKUP(AD18,'男女リスト'!$I$3:$N$50,3)</f>
        <v>②</v>
      </c>
      <c r="X18" s="181" t="s">
        <v>2</v>
      </c>
      <c r="Y18" s="198" t="str">
        <f>VLOOKUP(AD18,'男女リスト'!$I$3:$N$50,5)</f>
        <v>中国</v>
      </c>
      <c r="Z18" s="184" t="s">
        <v>3</v>
      </c>
      <c r="AA18" s="224" t="str">
        <f>VLOOKUP(AD18,'男女リスト'!$I$3:$N$50,6)</f>
        <v>野田学園</v>
      </c>
      <c r="AB18" s="181" t="s">
        <v>134</v>
      </c>
      <c r="AC18" s="192">
        <v>32</v>
      </c>
      <c r="AD18" s="5">
        <v>41</v>
      </c>
      <c r="AF18" s="20"/>
      <c r="AI18" s="21"/>
      <c r="AJ18" s="22"/>
      <c r="AK18" s="23"/>
    </row>
    <row r="19" spans="1:37" ht="30" customHeight="1">
      <c r="A19" s="192"/>
      <c r="B19" s="16"/>
      <c r="C19" s="197"/>
      <c r="D19" s="186"/>
      <c r="E19" s="181"/>
      <c r="F19" s="198" t="e">
        <f>VLOOKUP(B19,'男女リスト'!$I$3:$N$45,5)&amp;" "&amp;"１"</f>
        <v>#N/A</v>
      </c>
      <c r="G19" s="184"/>
      <c r="H19" s="198"/>
      <c r="I19" s="184"/>
      <c r="J19" s="199" t="s">
        <v>18</v>
      </c>
      <c r="K19" s="29"/>
      <c r="L19" s="25"/>
      <c r="M19" s="25"/>
      <c r="N19" s="25"/>
      <c r="O19" s="25"/>
      <c r="P19" s="25"/>
      <c r="Q19" s="25"/>
      <c r="R19" s="25"/>
      <c r="S19" s="30"/>
      <c r="T19" s="29"/>
      <c r="U19" s="201" t="s">
        <v>19</v>
      </c>
      <c r="V19" s="197"/>
      <c r="W19" s="186"/>
      <c r="X19" s="181"/>
      <c r="Y19" s="198" t="e">
        <f>VLOOKUP(AD19,'男女リスト'!$I$3:$N$45,5)&amp;" "&amp;"１"</f>
        <v>#N/A</v>
      </c>
      <c r="Z19" s="184"/>
      <c r="AA19" s="224"/>
      <c r="AB19" s="181"/>
      <c r="AC19" s="192"/>
      <c r="AF19" s="20"/>
      <c r="AI19" s="21"/>
      <c r="AJ19" s="22"/>
      <c r="AK19" s="23"/>
    </row>
    <row r="20" spans="1:37" ht="30" customHeight="1">
      <c r="A20" s="192">
        <v>9</v>
      </c>
      <c r="B20" s="16">
        <v>6</v>
      </c>
      <c r="C20" s="197" t="str">
        <f>VLOOKUP(B20,'男女リスト'!$I$3:$N$50,2)</f>
        <v>伊藤　　楓</v>
      </c>
      <c r="D20" s="186" t="str">
        <f>VLOOKUP(B20,'男女リスト'!$I$3:$N$50,3)</f>
        <v>②</v>
      </c>
      <c r="E20" s="181" t="s">
        <v>2</v>
      </c>
      <c r="F20" s="198" t="str">
        <f>VLOOKUP(B20,'男女リスト'!$I$3:$N$50,5)</f>
        <v>東北</v>
      </c>
      <c r="G20" s="184" t="s">
        <v>3</v>
      </c>
      <c r="H20" s="198" t="str">
        <f>VLOOKUP(B20,'男女リスト'!$I$3:$N$50,6)</f>
        <v>聖霊女短付</v>
      </c>
      <c r="I20" s="184" t="s">
        <v>134</v>
      </c>
      <c r="J20" s="200"/>
      <c r="K20" s="28"/>
      <c r="L20" s="19"/>
      <c r="M20" s="25"/>
      <c r="N20" s="25"/>
      <c r="O20" s="25"/>
      <c r="P20" s="25"/>
      <c r="Q20" s="25"/>
      <c r="R20" s="25"/>
      <c r="S20" s="25"/>
      <c r="T20" s="24"/>
      <c r="U20" s="202"/>
      <c r="V20" s="197" t="str">
        <f>VLOOKUP(AD20,'男女リスト'!$I$3:$N$50,2)</f>
        <v>横森　夢海</v>
      </c>
      <c r="W20" s="186" t="str">
        <f>VLOOKUP(AD20,'男女リスト'!$I$3:$N$50,3)</f>
        <v>①</v>
      </c>
      <c r="X20" s="181" t="s">
        <v>2</v>
      </c>
      <c r="Y20" s="198" t="str">
        <f>VLOOKUP(AD20,'男女リスト'!$I$3:$N$50,5)</f>
        <v>北信越</v>
      </c>
      <c r="Z20" s="184" t="s">
        <v>3</v>
      </c>
      <c r="AA20" s="224" t="str">
        <f>VLOOKUP(AD20,'男女リスト'!$I$3:$N$50,6)</f>
        <v>松商学園</v>
      </c>
      <c r="AB20" s="181" t="s">
        <v>134</v>
      </c>
      <c r="AC20" s="192">
        <v>33</v>
      </c>
      <c r="AD20" s="5">
        <v>29</v>
      </c>
      <c r="AF20" s="20"/>
      <c r="AI20" s="21"/>
      <c r="AJ20" s="22"/>
      <c r="AK20" s="23"/>
    </row>
    <row r="21" spans="1:37" ht="30" customHeight="1">
      <c r="A21" s="192"/>
      <c r="B21" s="16"/>
      <c r="C21" s="197"/>
      <c r="D21" s="186"/>
      <c r="E21" s="181"/>
      <c r="F21" s="198" t="e">
        <f>VLOOKUP(B21,'男女リスト'!$I$3:$N$45,5)&amp;" "&amp;"１"</f>
        <v>#N/A</v>
      </c>
      <c r="G21" s="184"/>
      <c r="H21" s="198"/>
      <c r="I21" s="184"/>
      <c r="J21" s="24"/>
      <c r="K21" s="24"/>
      <c r="L21" s="207" t="s">
        <v>20</v>
      </c>
      <c r="M21" s="29"/>
      <c r="N21" s="28"/>
      <c r="O21" s="28"/>
      <c r="P21" s="28"/>
      <c r="Q21" s="28"/>
      <c r="R21" s="29"/>
      <c r="S21" s="208" t="s">
        <v>21</v>
      </c>
      <c r="T21" s="24"/>
      <c r="U21" s="24"/>
      <c r="V21" s="197"/>
      <c r="W21" s="186"/>
      <c r="X21" s="181"/>
      <c r="Y21" s="198" t="e">
        <f>VLOOKUP(AD21,'男女リスト'!$I$3:$N$45,5)&amp;" "&amp;"１"</f>
        <v>#N/A</v>
      </c>
      <c r="Z21" s="184"/>
      <c r="AA21" s="224"/>
      <c r="AB21" s="181"/>
      <c r="AC21" s="192"/>
      <c r="AF21" s="20"/>
      <c r="AI21" s="21"/>
      <c r="AJ21" s="22"/>
      <c r="AK21" s="23"/>
    </row>
    <row r="22" spans="1:37" ht="30" customHeight="1">
      <c r="A22" s="192">
        <v>10</v>
      </c>
      <c r="B22" s="16">
        <v>21</v>
      </c>
      <c r="C22" s="197" t="str">
        <f>VLOOKUP(B22,'男女リスト'!$I$3:$N$50,2)</f>
        <v>芹澤　佑梨</v>
      </c>
      <c r="D22" s="186" t="str">
        <f>VLOOKUP(B22,'男女リスト'!$I$3:$N$50,3)</f>
        <v>①</v>
      </c>
      <c r="E22" s="181" t="s">
        <v>2</v>
      </c>
      <c r="F22" s="198" t="str">
        <f>VLOOKUP(B22,'男女リスト'!$I$3:$N$50,5)</f>
        <v>東海</v>
      </c>
      <c r="G22" s="184" t="s">
        <v>3</v>
      </c>
      <c r="H22" s="198" t="str">
        <f>VLOOKUP(B22,'男女リスト'!$I$3:$N$50,6)</f>
        <v>城南静岡</v>
      </c>
      <c r="I22" s="184" t="s">
        <v>134</v>
      </c>
      <c r="J22" s="18"/>
      <c r="K22" s="24"/>
      <c r="L22" s="207"/>
      <c r="M22" s="28"/>
      <c r="N22" s="24"/>
      <c r="O22" s="28"/>
      <c r="P22" s="28"/>
      <c r="Q22" s="28"/>
      <c r="R22" s="24"/>
      <c r="S22" s="208"/>
      <c r="T22" s="24"/>
      <c r="U22" s="18"/>
      <c r="V22" s="197" t="str">
        <f>VLOOKUP(AD22,'男女リスト'!$I$3:$N$50,2)</f>
        <v>毛呂　彩音</v>
      </c>
      <c r="W22" s="186" t="str">
        <f>VLOOKUP(AD22,'男女リスト'!$I$3:$N$50,3)</f>
        <v>①</v>
      </c>
      <c r="X22" s="181" t="s">
        <v>2</v>
      </c>
      <c r="Y22" s="198" t="str">
        <f>VLOOKUP(AD22,'男女リスト'!$I$3:$N$50,5)</f>
        <v>南関東</v>
      </c>
      <c r="Z22" s="184" t="s">
        <v>3</v>
      </c>
      <c r="AA22" s="224" t="str">
        <f>VLOOKUP(AD22,'男女リスト'!$I$3:$N$50,6)</f>
        <v>法政二</v>
      </c>
      <c r="AB22" s="181" t="s">
        <v>134</v>
      </c>
      <c r="AC22" s="192">
        <v>34</v>
      </c>
      <c r="AD22" s="5">
        <v>19</v>
      </c>
      <c r="AF22" s="20"/>
      <c r="AI22" s="21"/>
      <c r="AJ22" s="22"/>
      <c r="AK22" s="23"/>
    </row>
    <row r="23" spans="1:37" ht="30" customHeight="1">
      <c r="A23" s="192"/>
      <c r="B23" s="16"/>
      <c r="C23" s="197"/>
      <c r="D23" s="186"/>
      <c r="E23" s="181"/>
      <c r="F23" s="198" t="e">
        <f>VLOOKUP(B23,'男女リスト'!$I$3:$N$45,5)&amp;" "&amp;"１"</f>
        <v>#N/A</v>
      </c>
      <c r="G23" s="184"/>
      <c r="H23" s="198"/>
      <c r="I23" s="184"/>
      <c r="J23" s="199" t="s">
        <v>22</v>
      </c>
      <c r="K23" s="29"/>
      <c r="L23" s="24"/>
      <c r="M23" s="28"/>
      <c r="N23" s="24"/>
      <c r="O23" s="28"/>
      <c r="P23" s="28"/>
      <c r="Q23" s="28"/>
      <c r="R23" s="24"/>
      <c r="S23" s="28"/>
      <c r="T23" s="18"/>
      <c r="U23" s="201" t="s">
        <v>23</v>
      </c>
      <c r="V23" s="197"/>
      <c r="W23" s="186"/>
      <c r="X23" s="181"/>
      <c r="Y23" s="198" t="e">
        <f>VLOOKUP(AD23,'男女リスト'!$I$3:$N$45,5)&amp;" "&amp;"１"</f>
        <v>#N/A</v>
      </c>
      <c r="Z23" s="184"/>
      <c r="AA23" s="224"/>
      <c r="AB23" s="181"/>
      <c r="AC23" s="192"/>
      <c r="AF23" s="20"/>
      <c r="AI23" s="21"/>
      <c r="AJ23" s="22"/>
      <c r="AK23" s="23"/>
    </row>
    <row r="24" spans="1:37" ht="30" customHeight="1">
      <c r="A24" s="192">
        <v>11</v>
      </c>
      <c r="B24" s="16">
        <v>34</v>
      </c>
      <c r="C24" s="197" t="str">
        <f>VLOOKUP(B24,'男女リスト'!$I$3:$N$50,2)</f>
        <v>梶野　桃子</v>
      </c>
      <c r="D24" s="186" t="str">
        <f>VLOOKUP(B24,'男女リスト'!$I$3:$N$50,3)</f>
        <v>①</v>
      </c>
      <c r="E24" s="181" t="s">
        <v>2</v>
      </c>
      <c r="F24" s="198" t="str">
        <f>VLOOKUP(B24,'男女リスト'!$I$3:$N$50,5)</f>
        <v>近畿</v>
      </c>
      <c r="G24" s="184" t="s">
        <v>3</v>
      </c>
      <c r="H24" s="198" t="str">
        <f>VLOOKUP(B24,'男女リスト'!$I$3:$N$50,6)</f>
        <v>京都外大西</v>
      </c>
      <c r="I24" s="184" t="s">
        <v>134</v>
      </c>
      <c r="J24" s="200"/>
      <c r="K24" s="28"/>
      <c r="L24" s="29"/>
      <c r="M24" s="28"/>
      <c r="N24" s="24"/>
      <c r="O24" s="28"/>
      <c r="P24" s="28"/>
      <c r="Q24" s="28"/>
      <c r="R24" s="24"/>
      <c r="S24" s="29"/>
      <c r="T24" s="26"/>
      <c r="U24" s="202"/>
      <c r="V24" s="197" t="str">
        <f>VLOOKUP(AD24,'男女リスト'!$I$3:$N$50,2)</f>
        <v>加藤　英佳</v>
      </c>
      <c r="W24" s="186" t="str">
        <f>VLOOKUP(AD24,'男女リスト'!$I$3:$N$50,3)</f>
        <v>②</v>
      </c>
      <c r="X24" s="181" t="s">
        <v>2</v>
      </c>
      <c r="Y24" s="198" t="str">
        <f>VLOOKUP(AD24,'男女リスト'!$I$3:$N$50,5)</f>
        <v>北関東</v>
      </c>
      <c r="Z24" s="184" t="s">
        <v>3</v>
      </c>
      <c r="AA24" s="224" t="str">
        <f>VLOOKUP(AD24,'男女リスト'!$I$3:$N$50,6)</f>
        <v>山村学園</v>
      </c>
      <c r="AB24" s="181" t="s">
        <v>134</v>
      </c>
      <c r="AC24" s="192">
        <v>35</v>
      </c>
      <c r="AD24" s="5">
        <v>9</v>
      </c>
      <c r="AF24" s="20"/>
      <c r="AI24" s="21"/>
      <c r="AJ24" s="22"/>
      <c r="AK24" s="23"/>
    </row>
    <row r="25" spans="1:37" ht="30" customHeight="1">
      <c r="A25" s="192"/>
      <c r="B25" s="16"/>
      <c r="C25" s="197"/>
      <c r="D25" s="186"/>
      <c r="E25" s="181"/>
      <c r="F25" s="198" t="e">
        <f>VLOOKUP(B25,'男女リスト'!$I$3:$N$45,5)&amp;" "&amp;"１"</f>
        <v>#N/A</v>
      </c>
      <c r="G25" s="184"/>
      <c r="H25" s="198"/>
      <c r="I25" s="184"/>
      <c r="J25" s="24"/>
      <c r="K25" s="24" t="s">
        <v>24</v>
      </c>
      <c r="L25" s="28"/>
      <c r="M25" s="24"/>
      <c r="N25" s="24"/>
      <c r="O25" s="28"/>
      <c r="P25" s="28"/>
      <c r="Q25" s="28"/>
      <c r="R25" s="24"/>
      <c r="S25" s="24"/>
      <c r="T25" s="28" t="s">
        <v>25</v>
      </c>
      <c r="U25" s="24"/>
      <c r="V25" s="197"/>
      <c r="W25" s="186"/>
      <c r="X25" s="181"/>
      <c r="Y25" s="198" t="e">
        <f>VLOOKUP(AD25,'男女リスト'!$I$3:$N$45,5)&amp;" "&amp;"１"</f>
        <v>#N/A</v>
      </c>
      <c r="Z25" s="184"/>
      <c r="AA25" s="224"/>
      <c r="AB25" s="181"/>
      <c r="AC25" s="192"/>
      <c r="AF25" s="20"/>
      <c r="AI25" s="21"/>
      <c r="AJ25" s="22"/>
      <c r="AK25" s="23"/>
    </row>
    <row r="26" spans="1:37" ht="30" customHeight="1">
      <c r="A26" s="192">
        <v>12</v>
      </c>
      <c r="B26" s="16">
        <v>25</v>
      </c>
      <c r="C26" s="193" t="str">
        <f>VLOOKUP(B26,'男女リスト'!$I$3:$N$50,2)</f>
        <v>松田　萌花</v>
      </c>
      <c r="D26" s="209" t="str">
        <f>VLOOKUP(B26,'男女リスト'!$I$3:$N$50,3)</f>
        <v>②</v>
      </c>
      <c r="E26" s="183" t="s">
        <v>2</v>
      </c>
      <c r="F26" s="195" t="str">
        <f>VLOOKUP(B26,'男女リスト'!$I$3:$N$50,5)</f>
        <v>北信越</v>
      </c>
      <c r="G26" s="184" t="s">
        <v>3</v>
      </c>
      <c r="H26" s="195" t="str">
        <f>VLOOKUP(B26,'男女リスト'!$I$3:$N$50,6)</f>
        <v>仁愛女子</v>
      </c>
      <c r="I26" s="187" t="s">
        <v>134</v>
      </c>
      <c r="J26" s="18"/>
      <c r="K26" s="18"/>
      <c r="L26" s="28"/>
      <c r="M26" s="24"/>
      <c r="N26" s="24"/>
      <c r="O26" s="28"/>
      <c r="P26" s="28"/>
      <c r="Q26" s="28"/>
      <c r="R26" s="24"/>
      <c r="S26" s="24"/>
      <c r="T26" s="29"/>
      <c r="U26" s="18"/>
      <c r="V26" s="193" t="str">
        <f>VLOOKUP(AD26,'男女リスト'!$I$3:$N$50,2)</f>
        <v>松原  綾乃</v>
      </c>
      <c r="W26" s="209" t="str">
        <f>VLOOKUP(AD26,'男女リスト'!$I$3:$N$50,3)</f>
        <v>②</v>
      </c>
      <c r="X26" s="183" t="s">
        <v>2</v>
      </c>
      <c r="Y26" s="195" t="str">
        <f>VLOOKUP(AD26,'男女リスト'!$I$3:$N$50,5)</f>
        <v>東北</v>
      </c>
      <c r="Z26" s="184" t="s">
        <v>3</v>
      </c>
      <c r="AA26" s="225" t="str">
        <f>VLOOKUP(AD26,'男女リスト'!$I$3:$N$50,6)</f>
        <v>聖和学園</v>
      </c>
      <c r="AB26" s="183" t="s">
        <v>134</v>
      </c>
      <c r="AC26" s="192">
        <v>36</v>
      </c>
      <c r="AD26" s="5">
        <v>4</v>
      </c>
      <c r="AF26" s="20"/>
      <c r="AI26" s="21"/>
      <c r="AJ26" s="22"/>
      <c r="AK26" s="23"/>
    </row>
    <row r="27" spans="1:37" ht="30" customHeight="1">
      <c r="A27" s="192"/>
      <c r="B27" s="16"/>
      <c r="C27" s="193"/>
      <c r="D27" s="209"/>
      <c r="E27" s="183"/>
      <c r="F27" s="195" t="e">
        <f>VLOOKUP(B27,'男女リスト'!$I$3:$N$45,5)&amp;" "&amp;"１"</f>
        <v>#N/A</v>
      </c>
      <c r="G27" s="184"/>
      <c r="H27" s="195"/>
      <c r="I27" s="187"/>
      <c r="J27" s="24"/>
      <c r="K27" s="24"/>
      <c r="L27" s="24"/>
      <c r="M27" s="24"/>
      <c r="N27" s="24"/>
      <c r="O27" s="29"/>
      <c r="P27" s="29"/>
      <c r="Q27" s="28"/>
      <c r="R27" s="24"/>
      <c r="S27" s="24"/>
      <c r="T27" s="24"/>
      <c r="U27" s="24"/>
      <c r="V27" s="193"/>
      <c r="W27" s="209"/>
      <c r="X27" s="183"/>
      <c r="Y27" s="195" t="e">
        <f>VLOOKUP(AD27,'男女リスト'!$I$3:$N$45,5)&amp;" "&amp;"１"</f>
        <v>#N/A</v>
      </c>
      <c r="Z27" s="184"/>
      <c r="AA27" s="225"/>
      <c r="AB27" s="183"/>
      <c r="AC27" s="192"/>
      <c r="AF27" s="20"/>
      <c r="AI27" s="21"/>
      <c r="AJ27" s="22"/>
      <c r="AK27" s="23"/>
    </row>
    <row r="28" spans="1:37" ht="30" customHeight="1">
      <c r="A28" s="192">
        <v>13</v>
      </c>
      <c r="B28" s="16">
        <v>16</v>
      </c>
      <c r="C28" s="193" t="str">
        <f>VLOOKUP(B28,'男女リスト'!$I$3:$N$50,2)</f>
        <v>山崎　郁美</v>
      </c>
      <c r="D28" s="209" t="str">
        <f>VLOOKUP(B28,'男女リスト'!$I$3:$N$50,3)</f>
        <v>②</v>
      </c>
      <c r="E28" s="183" t="s">
        <v>2</v>
      </c>
      <c r="F28" s="195" t="str">
        <f>VLOOKUP(B28,'男女リスト'!$I$3:$N$50,5)</f>
        <v>南関東</v>
      </c>
      <c r="G28" s="184" t="s">
        <v>3</v>
      </c>
      <c r="H28" s="195" t="str">
        <f>VLOOKUP(B28,'男女リスト'!$I$3:$N$50,6)</f>
        <v>秀明八千代</v>
      </c>
      <c r="I28" s="187" t="s">
        <v>134</v>
      </c>
      <c r="J28" s="18"/>
      <c r="K28" s="18"/>
      <c r="L28" s="24"/>
      <c r="M28" s="24"/>
      <c r="N28" s="24"/>
      <c r="O28" s="28"/>
      <c r="P28" s="24"/>
      <c r="Q28" s="28"/>
      <c r="R28" s="24"/>
      <c r="S28" s="24"/>
      <c r="T28" s="18"/>
      <c r="U28" s="18"/>
      <c r="V28" s="193" t="str">
        <f>VLOOKUP(AD28,'男女リスト'!$I$3:$N$50,2)</f>
        <v>濱永　花季</v>
      </c>
      <c r="W28" s="209" t="str">
        <f>VLOOKUP(AD28,'男女リスト'!$I$3:$N$50,3)</f>
        <v>②</v>
      </c>
      <c r="X28" s="183" t="s">
        <v>2</v>
      </c>
      <c r="Y28" s="195" t="str">
        <f>VLOOKUP(AD28,'男女リスト'!$I$3:$N$50,5)</f>
        <v>四国</v>
      </c>
      <c r="Z28" s="184" t="s">
        <v>3</v>
      </c>
      <c r="AA28" s="225" t="str">
        <f>VLOOKUP(AD28,'男女リスト'!$I$3:$N$50,6)</f>
        <v>新田</v>
      </c>
      <c r="AB28" s="183" t="s">
        <v>134</v>
      </c>
      <c r="AC28" s="192">
        <v>37</v>
      </c>
      <c r="AD28" s="5">
        <v>42</v>
      </c>
      <c r="AF28" s="20"/>
      <c r="AI28" s="21"/>
      <c r="AJ28" s="22"/>
      <c r="AK28" s="23"/>
    </row>
    <row r="29" spans="1:37" ht="30" customHeight="1">
      <c r="A29" s="192"/>
      <c r="B29" s="16"/>
      <c r="C29" s="193"/>
      <c r="D29" s="209"/>
      <c r="E29" s="183"/>
      <c r="F29" s="195" t="e">
        <f>VLOOKUP(B29,'男女リスト'!$I$3:$N$45,5)&amp;" "&amp;"１"</f>
        <v>#N/A</v>
      </c>
      <c r="G29" s="184"/>
      <c r="H29" s="195"/>
      <c r="I29" s="187"/>
      <c r="J29" s="24"/>
      <c r="K29" s="24"/>
      <c r="L29" s="28"/>
      <c r="M29" s="24"/>
      <c r="N29" s="24"/>
      <c r="O29" s="28"/>
      <c r="P29" s="24"/>
      <c r="Q29" s="28"/>
      <c r="R29" s="24"/>
      <c r="S29" s="24"/>
      <c r="T29" s="26"/>
      <c r="U29" s="24"/>
      <c r="V29" s="193"/>
      <c r="W29" s="209"/>
      <c r="X29" s="183"/>
      <c r="Y29" s="195" t="e">
        <f>VLOOKUP(AD29,'男女リスト'!$I$3:$N$45,5)&amp;" "&amp;"１"</f>
        <v>#N/A</v>
      </c>
      <c r="Z29" s="184"/>
      <c r="AA29" s="225"/>
      <c r="AB29" s="183"/>
      <c r="AC29" s="192"/>
      <c r="AF29" s="20"/>
      <c r="AI29" s="21"/>
      <c r="AJ29" s="22"/>
      <c r="AK29" s="23"/>
    </row>
    <row r="30" spans="1:37" ht="30" customHeight="1">
      <c r="A30" s="192">
        <v>14</v>
      </c>
      <c r="B30" s="16">
        <v>36</v>
      </c>
      <c r="C30" s="226" t="str">
        <f>VLOOKUP(B30,'男女リスト'!$I$3:$N$50,2)</f>
        <v>斎藤　瑠奈</v>
      </c>
      <c r="D30" s="186" t="str">
        <f>VLOOKUP(B30,'男女リスト'!$I$3:$N$50,3)</f>
        <v>①</v>
      </c>
      <c r="E30" s="181" t="s">
        <v>2</v>
      </c>
      <c r="F30" s="198" t="str">
        <f>VLOOKUP(B30,'男女リスト'!$I$3:$N$50,5)</f>
        <v>近畿</v>
      </c>
      <c r="G30" s="184" t="s">
        <v>3</v>
      </c>
      <c r="H30" s="224" t="str">
        <f>VLOOKUP(B30,'男女リスト'!$I$3:$N$50,6)</f>
        <v>相生学院</v>
      </c>
      <c r="I30" s="184" t="s">
        <v>134</v>
      </c>
      <c r="J30" s="18"/>
      <c r="K30" s="24" t="s">
        <v>26</v>
      </c>
      <c r="L30" s="29"/>
      <c r="M30" s="24"/>
      <c r="N30" s="24"/>
      <c r="O30" s="28"/>
      <c r="P30" s="24"/>
      <c r="Q30" s="28"/>
      <c r="R30" s="24"/>
      <c r="S30" s="18"/>
      <c r="T30" s="28" t="s">
        <v>27</v>
      </c>
      <c r="U30" s="18"/>
      <c r="V30" s="197" t="str">
        <f>VLOOKUP(AD30,'男女リスト'!$I$3:$N$50,2)</f>
        <v>富永はるか</v>
      </c>
      <c r="W30" s="186" t="str">
        <f>VLOOKUP(AD30,'男女リスト'!$I$3:$N$50,3)</f>
        <v>②</v>
      </c>
      <c r="X30" s="181" t="s">
        <v>2</v>
      </c>
      <c r="Y30" s="198" t="str">
        <f>VLOOKUP(AD30,'男女リスト'!$I$3:$N$50,5)</f>
        <v>東海</v>
      </c>
      <c r="Z30" s="184" t="s">
        <v>3</v>
      </c>
      <c r="AA30" s="224" t="str">
        <f>VLOOKUP(AD30,'男女リスト'!$I$3:$N$50,6)</f>
        <v>城南静岡</v>
      </c>
      <c r="AB30" s="181" t="s">
        <v>134</v>
      </c>
      <c r="AC30" s="192">
        <v>38</v>
      </c>
      <c r="AD30" s="5">
        <v>24</v>
      </c>
      <c r="AF30" s="20"/>
      <c r="AI30" s="21"/>
      <c r="AJ30" s="22"/>
      <c r="AK30" s="23"/>
    </row>
    <row r="31" spans="1:37" ht="30" customHeight="1">
      <c r="A31" s="192"/>
      <c r="B31" s="16"/>
      <c r="C31" s="226"/>
      <c r="D31" s="186"/>
      <c r="E31" s="181"/>
      <c r="F31" s="198" t="e">
        <f>VLOOKUP(B31,'男女リスト'!$I$3:$N$45,5)&amp;" "&amp;"１"</f>
        <v>#N/A</v>
      </c>
      <c r="G31" s="184"/>
      <c r="H31" s="224"/>
      <c r="I31" s="184"/>
      <c r="J31" s="199" t="s">
        <v>28</v>
      </c>
      <c r="K31" s="29"/>
      <c r="L31" s="28"/>
      <c r="M31" s="28"/>
      <c r="N31" s="24"/>
      <c r="O31" s="28"/>
      <c r="P31" s="24"/>
      <c r="Q31" s="28"/>
      <c r="R31" s="24"/>
      <c r="S31" s="26"/>
      <c r="T31" s="29"/>
      <c r="U31" s="201" t="s">
        <v>29</v>
      </c>
      <c r="V31" s="197"/>
      <c r="W31" s="186"/>
      <c r="X31" s="181"/>
      <c r="Y31" s="198" t="e">
        <f>VLOOKUP(AD31,'男女リスト'!$I$3:$N$45,5)&amp;" "&amp;"１"</f>
        <v>#N/A</v>
      </c>
      <c r="Z31" s="184"/>
      <c r="AA31" s="224"/>
      <c r="AB31" s="181"/>
      <c r="AC31" s="192"/>
      <c r="AF31" s="20"/>
      <c r="AI31" s="21"/>
      <c r="AJ31" s="22"/>
      <c r="AK31" s="23"/>
    </row>
    <row r="32" spans="1:37" ht="30" customHeight="1">
      <c r="A32" s="192">
        <v>15</v>
      </c>
      <c r="B32" s="16">
        <v>7</v>
      </c>
      <c r="C32" s="197" t="str">
        <f>VLOOKUP(B32,'男女リスト'!$I$3:$N$50,2)</f>
        <v>鈴木　桃子</v>
      </c>
      <c r="D32" s="186" t="str">
        <f>VLOOKUP(B32,'男女リスト'!$I$3:$N$50,3)</f>
        <v>②</v>
      </c>
      <c r="E32" s="181" t="s">
        <v>2</v>
      </c>
      <c r="F32" s="198" t="str">
        <f>VLOOKUP(B32,'男女リスト'!$I$3:$N$50,5)</f>
        <v>東北</v>
      </c>
      <c r="G32" s="184" t="s">
        <v>3</v>
      </c>
      <c r="H32" s="224" t="str">
        <f>VLOOKUP(B32,'男女リスト'!$I$3:$N$50,6)</f>
        <v>聖和学園</v>
      </c>
      <c r="I32" s="184" t="s">
        <v>134</v>
      </c>
      <c r="J32" s="200"/>
      <c r="K32" s="28"/>
      <c r="L32" s="24"/>
      <c r="M32" s="28"/>
      <c r="N32" s="24"/>
      <c r="O32" s="28"/>
      <c r="P32" s="24"/>
      <c r="Q32" s="28"/>
      <c r="R32" s="24"/>
      <c r="S32" s="28"/>
      <c r="T32" s="24"/>
      <c r="U32" s="202"/>
      <c r="V32" s="197" t="str">
        <f>VLOOKUP(AD32,'男女リスト'!$I$3:$N$50,2)</f>
        <v>鎌田　愛莉</v>
      </c>
      <c r="W32" s="186" t="str">
        <f>VLOOKUP(AD32,'男女リスト'!$I$3:$N$50,3)</f>
        <v>①</v>
      </c>
      <c r="X32" s="181" t="s">
        <v>2</v>
      </c>
      <c r="Y32" s="198" t="str">
        <f>VLOOKUP(AD32,'男女リスト'!$I$3:$N$50,5)</f>
        <v>東北</v>
      </c>
      <c r="Z32" s="184" t="s">
        <v>3</v>
      </c>
      <c r="AA32" s="224" t="str">
        <f>VLOOKUP(AD32,'男女リスト'!$I$3:$N$50,6)</f>
        <v>仙台育英</v>
      </c>
      <c r="AB32" s="181" t="s">
        <v>134</v>
      </c>
      <c r="AC32" s="192">
        <v>39</v>
      </c>
      <c r="AD32" s="5">
        <v>5</v>
      </c>
      <c r="AF32" s="20"/>
      <c r="AI32" s="21"/>
      <c r="AJ32" s="22"/>
      <c r="AK32" s="23"/>
    </row>
    <row r="33" spans="1:37" ht="30" customHeight="1">
      <c r="A33" s="192"/>
      <c r="B33" s="16"/>
      <c r="C33" s="197"/>
      <c r="D33" s="186"/>
      <c r="E33" s="181"/>
      <c r="F33" s="198" t="e">
        <f>VLOOKUP(B33,'男女リスト'!$I$3:$N$45,5)&amp;" "&amp;"１"</f>
        <v>#N/A</v>
      </c>
      <c r="G33" s="184"/>
      <c r="H33" s="224"/>
      <c r="I33" s="184"/>
      <c r="J33" s="24"/>
      <c r="K33" s="24"/>
      <c r="L33" s="207" t="s">
        <v>30</v>
      </c>
      <c r="M33" s="29"/>
      <c r="N33" s="24"/>
      <c r="O33" s="28"/>
      <c r="P33" s="24"/>
      <c r="Q33" s="28"/>
      <c r="R33" s="18"/>
      <c r="S33" s="208" t="s">
        <v>31</v>
      </c>
      <c r="T33" s="24"/>
      <c r="U33" s="24"/>
      <c r="V33" s="197"/>
      <c r="W33" s="186"/>
      <c r="X33" s="181"/>
      <c r="Y33" s="198" t="e">
        <f>VLOOKUP(AD33,'男女リスト'!$I$3:$N$45,5)&amp;" "&amp;"１"</f>
        <v>#N/A</v>
      </c>
      <c r="Z33" s="184"/>
      <c r="AA33" s="224"/>
      <c r="AB33" s="181"/>
      <c r="AC33" s="192"/>
      <c r="AF33" s="20"/>
      <c r="AI33" s="21"/>
      <c r="AJ33" s="22"/>
      <c r="AK33" s="23"/>
    </row>
    <row r="34" spans="1:37" ht="30" customHeight="1">
      <c r="A34" s="192">
        <v>16</v>
      </c>
      <c r="B34" s="16">
        <v>13</v>
      </c>
      <c r="C34" s="197" t="str">
        <f>VLOOKUP(B34,'男女リスト'!$I$3:$N$50,2)</f>
        <v>鳥海　里帆</v>
      </c>
      <c r="D34" s="186" t="str">
        <f>VLOOKUP(B34,'男女リスト'!$I$3:$N$50,3)</f>
        <v>②</v>
      </c>
      <c r="E34" s="181" t="s">
        <v>2</v>
      </c>
      <c r="F34" s="198" t="str">
        <f>VLOOKUP(B34,'男女リスト'!$I$3:$N$50,5)</f>
        <v>東京</v>
      </c>
      <c r="G34" s="184" t="s">
        <v>3</v>
      </c>
      <c r="H34" s="224" t="str">
        <f>VLOOKUP(B34,'男女リスト'!$I$3:$N$50,6)</f>
        <v>東京</v>
      </c>
      <c r="I34" s="184" t="s">
        <v>134</v>
      </c>
      <c r="J34" s="18"/>
      <c r="K34" s="24"/>
      <c r="L34" s="207"/>
      <c r="M34" s="28"/>
      <c r="N34" s="28"/>
      <c r="O34" s="28"/>
      <c r="P34" s="24"/>
      <c r="Q34" s="28"/>
      <c r="R34" s="26"/>
      <c r="S34" s="208"/>
      <c r="T34" s="24"/>
      <c r="U34" s="18"/>
      <c r="V34" s="197" t="str">
        <f>VLOOKUP(AD34,'男女リスト'!$I$3:$N$50,2)</f>
        <v>中山　　桜</v>
      </c>
      <c r="W34" s="186" t="str">
        <f>VLOOKUP(AD34,'男女リスト'!$I$3:$N$50,3)</f>
        <v>①</v>
      </c>
      <c r="X34" s="181" t="s">
        <v>2</v>
      </c>
      <c r="Y34" s="198" t="str">
        <f>VLOOKUP(AD34,'男女リスト'!$I$3:$N$50,5)</f>
        <v>近畿</v>
      </c>
      <c r="Z34" s="184" t="s">
        <v>3</v>
      </c>
      <c r="AA34" s="224" t="str">
        <f>VLOOKUP(AD34,'男女リスト'!$I$3:$N$50,6)</f>
        <v>京都外大西</v>
      </c>
      <c r="AB34" s="181" t="s">
        <v>134</v>
      </c>
      <c r="AC34" s="192">
        <v>40</v>
      </c>
      <c r="AD34" s="5">
        <v>35</v>
      </c>
      <c r="AF34" s="20"/>
      <c r="AI34" s="21"/>
      <c r="AJ34" s="22"/>
      <c r="AK34" s="23"/>
    </row>
    <row r="35" spans="1:37" ht="30" customHeight="1">
      <c r="A35" s="192"/>
      <c r="B35" s="16"/>
      <c r="C35" s="197"/>
      <c r="D35" s="186"/>
      <c r="E35" s="181"/>
      <c r="F35" s="198" t="e">
        <f>VLOOKUP(B35,'男女リスト'!$I$3:$N$45,5)&amp;" "&amp;"１"</f>
        <v>#N/A</v>
      </c>
      <c r="G35" s="184"/>
      <c r="H35" s="224"/>
      <c r="I35" s="184"/>
      <c r="J35" s="199" t="s">
        <v>32</v>
      </c>
      <c r="K35" s="29"/>
      <c r="L35" s="24"/>
      <c r="M35" s="28"/>
      <c r="N35" s="28"/>
      <c r="O35" s="28"/>
      <c r="P35" s="24"/>
      <c r="Q35" s="28"/>
      <c r="R35" s="28"/>
      <c r="S35" s="28"/>
      <c r="T35" s="18"/>
      <c r="U35" s="201" t="s">
        <v>33</v>
      </c>
      <c r="V35" s="197"/>
      <c r="W35" s="186"/>
      <c r="X35" s="181"/>
      <c r="Y35" s="198" t="e">
        <f>VLOOKUP(AD35,'男女リスト'!$I$3:$N$45,5)&amp;" "&amp;"１"</f>
        <v>#N/A</v>
      </c>
      <c r="Z35" s="184"/>
      <c r="AA35" s="224"/>
      <c r="AB35" s="181"/>
      <c r="AC35" s="192"/>
      <c r="AF35" s="20"/>
      <c r="AI35" s="21"/>
      <c r="AJ35" s="22"/>
      <c r="AK35" s="23"/>
    </row>
    <row r="36" spans="1:37" ht="30" customHeight="1">
      <c r="A36" s="192">
        <v>17</v>
      </c>
      <c r="B36" s="16">
        <v>22</v>
      </c>
      <c r="C36" s="197" t="str">
        <f>VLOOKUP(B36,'男女リスト'!$I$3:$N$50,2)</f>
        <v>川出　莉子</v>
      </c>
      <c r="D36" s="186" t="str">
        <f>VLOOKUP(B36,'男女リスト'!$I$3:$N$50,3)</f>
        <v>②</v>
      </c>
      <c r="E36" s="181" t="s">
        <v>2</v>
      </c>
      <c r="F36" s="198" t="str">
        <f>VLOOKUP(B36,'男女リスト'!$I$3:$N$50,5)</f>
        <v>東海</v>
      </c>
      <c r="G36" s="184" t="s">
        <v>3</v>
      </c>
      <c r="H36" s="224" t="str">
        <f>VLOOKUP(B36,'男女リスト'!$I$3:$N$50,6)</f>
        <v>愛知啓成</v>
      </c>
      <c r="I36" s="184" t="s">
        <v>134</v>
      </c>
      <c r="J36" s="200"/>
      <c r="K36" s="28"/>
      <c r="L36" s="29"/>
      <c r="M36" s="28"/>
      <c r="N36" s="28"/>
      <c r="O36" s="28"/>
      <c r="P36" s="24"/>
      <c r="Q36" s="28"/>
      <c r="R36" s="28"/>
      <c r="S36" s="29"/>
      <c r="T36" s="26"/>
      <c r="U36" s="202"/>
      <c r="V36" s="197" t="str">
        <f>VLOOKUP(AD36,'男女リスト'!$I$3:$N$50,2)</f>
        <v>髙橋　礼奈</v>
      </c>
      <c r="W36" s="186" t="str">
        <f>VLOOKUP(AD36,'男女リスト'!$I$3:$N$50,3)</f>
        <v>①</v>
      </c>
      <c r="X36" s="181" t="s">
        <v>2</v>
      </c>
      <c r="Y36" s="198" t="str">
        <f>VLOOKUP(AD36,'男女リスト'!$I$3:$N$50,5)</f>
        <v>東京</v>
      </c>
      <c r="Z36" s="184" t="s">
        <v>3</v>
      </c>
      <c r="AA36" s="224" t="str">
        <f>VLOOKUP(AD36,'男女リスト'!$I$3:$N$50,6)</f>
        <v>大成</v>
      </c>
      <c r="AB36" s="181" t="s">
        <v>134</v>
      </c>
      <c r="AC36" s="192">
        <v>41</v>
      </c>
      <c r="AD36" s="5">
        <v>11</v>
      </c>
      <c r="AF36" s="20"/>
      <c r="AI36" s="21"/>
      <c r="AJ36" s="22"/>
      <c r="AK36" s="23"/>
    </row>
    <row r="37" spans="1:37" ht="30" customHeight="1">
      <c r="A37" s="192"/>
      <c r="B37" s="16"/>
      <c r="C37" s="197"/>
      <c r="D37" s="186"/>
      <c r="E37" s="181"/>
      <c r="F37" s="198" t="e">
        <f>VLOOKUP(B37,'男女リスト'!$I$3:$N$45,5)&amp;" "&amp;"１"</f>
        <v>#N/A</v>
      </c>
      <c r="G37" s="184"/>
      <c r="H37" s="224"/>
      <c r="I37" s="184"/>
      <c r="J37" s="24"/>
      <c r="K37" s="24" t="s">
        <v>34</v>
      </c>
      <c r="L37" s="28"/>
      <c r="M37" s="24"/>
      <c r="N37" s="28"/>
      <c r="O37" s="28"/>
      <c r="P37" s="24"/>
      <c r="Q37" s="28"/>
      <c r="R37" s="28"/>
      <c r="S37" s="24"/>
      <c r="T37" s="28" t="s">
        <v>35</v>
      </c>
      <c r="U37" s="24"/>
      <c r="V37" s="197"/>
      <c r="W37" s="186"/>
      <c r="X37" s="181"/>
      <c r="Y37" s="198" t="e">
        <f>VLOOKUP(AD37,'男女リスト'!$I$3:$N$45,5)&amp;" "&amp;"１"</f>
        <v>#N/A</v>
      </c>
      <c r="Z37" s="184"/>
      <c r="AA37" s="224"/>
      <c r="AB37" s="181"/>
      <c r="AC37" s="192"/>
      <c r="AF37" s="20"/>
      <c r="AI37" s="21"/>
      <c r="AJ37" s="22"/>
      <c r="AK37" s="23"/>
    </row>
    <row r="38" spans="1:37" ht="30" customHeight="1">
      <c r="A38" s="192">
        <v>18</v>
      </c>
      <c r="B38" s="16">
        <v>3</v>
      </c>
      <c r="C38" s="227" t="str">
        <f>VLOOKUP(B38,'男女リスト'!$I$3:$N$50,2)</f>
        <v>菊池にいな</v>
      </c>
      <c r="D38" s="209" t="str">
        <f>VLOOKUP(B38,'男女リスト'!$I$3:$N$50,3)</f>
        <v>②</v>
      </c>
      <c r="E38" s="183" t="s">
        <v>2</v>
      </c>
      <c r="F38" s="195" t="str">
        <f>VLOOKUP(B38,'男女リスト'!$I$3:$N$50,5)</f>
        <v>北海道</v>
      </c>
      <c r="G38" s="184" t="s">
        <v>3</v>
      </c>
      <c r="H38" s="225" t="str">
        <f>VLOOKUP(B38,'男女リスト'!$I$3:$N$50,6)</f>
        <v>札幌光星</v>
      </c>
      <c r="I38" s="187" t="s">
        <v>134</v>
      </c>
      <c r="J38" s="18"/>
      <c r="K38" s="18"/>
      <c r="L38" s="28"/>
      <c r="M38" s="24"/>
      <c r="N38" s="28"/>
      <c r="O38" s="28"/>
      <c r="P38" s="24"/>
      <c r="Q38" s="28"/>
      <c r="R38" s="28"/>
      <c r="S38" s="24"/>
      <c r="T38" s="29"/>
      <c r="U38" s="18"/>
      <c r="V38" s="193" t="str">
        <f>VLOOKUP(AD38,'男女リスト'!$I$3:$N$50,2)</f>
        <v>松本　祐華</v>
      </c>
      <c r="W38" s="209" t="str">
        <f>VLOOKUP(AD38,'男女リスト'!$I$3:$N$50,3)</f>
        <v>①</v>
      </c>
      <c r="X38" s="183" t="s">
        <v>2</v>
      </c>
      <c r="Y38" s="195" t="str">
        <f>VLOOKUP(AD38,'男女リスト'!$I$3:$N$50,5)</f>
        <v>九州</v>
      </c>
      <c r="Z38" s="184" t="s">
        <v>3</v>
      </c>
      <c r="AA38" s="225" t="str">
        <f>VLOOKUP(AD38,'男女リスト'!$I$3:$N$50,6)</f>
        <v>沖縄尚学</v>
      </c>
      <c r="AB38" s="183" t="s">
        <v>134</v>
      </c>
      <c r="AC38" s="192">
        <v>42</v>
      </c>
      <c r="AD38" s="5">
        <v>44</v>
      </c>
      <c r="AF38" s="20"/>
      <c r="AI38" s="21"/>
      <c r="AJ38" s="22"/>
      <c r="AK38" s="23"/>
    </row>
    <row r="39" spans="1:37" ht="30" customHeight="1">
      <c r="A39" s="192"/>
      <c r="B39" s="16"/>
      <c r="C39" s="227"/>
      <c r="D39" s="209"/>
      <c r="E39" s="183"/>
      <c r="F39" s="195" t="e">
        <f>VLOOKUP(B39,'男女リスト'!$I$3:$N$45,5)&amp;" "&amp;"１"</f>
        <v>#N/A</v>
      </c>
      <c r="G39" s="184"/>
      <c r="H39" s="225"/>
      <c r="I39" s="187"/>
      <c r="J39" s="24"/>
      <c r="K39" s="24"/>
      <c r="L39" s="24"/>
      <c r="M39" s="207" t="s">
        <v>36</v>
      </c>
      <c r="N39" s="29"/>
      <c r="O39" s="28"/>
      <c r="P39" s="24"/>
      <c r="Q39" s="29"/>
      <c r="R39" s="208" t="s">
        <v>37</v>
      </c>
      <c r="S39" s="24"/>
      <c r="T39" s="24"/>
      <c r="U39" s="24"/>
      <c r="V39" s="193"/>
      <c r="W39" s="209"/>
      <c r="X39" s="183"/>
      <c r="Y39" s="195" t="e">
        <f>VLOOKUP(AD39,'男女リスト'!$I$3:$N$45,5)&amp;" "&amp;"１"</f>
        <v>#N/A</v>
      </c>
      <c r="Z39" s="184"/>
      <c r="AA39" s="225"/>
      <c r="AB39" s="183"/>
      <c r="AC39" s="192"/>
      <c r="AF39" s="20"/>
      <c r="AI39" s="21"/>
      <c r="AJ39" s="22"/>
      <c r="AK39" s="23"/>
    </row>
    <row r="40" spans="1:37" ht="30" customHeight="1">
      <c r="A40" s="192">
        <v>19</v>
      </c>
      <c r="B40" s="16">
        <v>32</v>
      </c>
      <c r="C40" s="227" t="str">
        <f>VLOOKUP(B40,'男女リスト'!$I$3:$N$50,2)</f>
        <v>山口　瑞希</v>
      </c>
      <c r="D40" s="209" t="str">
        <f>VLOOKUP(B40,'男女リスト'!$I$3:$N$50,3)</f>
        <v>②</v>
      </c>
      <c r="E40" s="183" t="s">
        <v>2</v>
      </c>
      <c r="F40" s="195" t="str">
        <f>VLOOKUP(B40,'男女リスト'!$I$3:$N$50,5)</f>
        <v>近畿</v>
      </c>
      <c r="G40" s="184" t="s">
        <v>3</v>
      </c>
      <c r="H40" s="225" t="str">
        <f>VLOOKUP(B40,'男女リスト'!$I$3:$N$50,6)</f>
        <v>城南学園</v>
      </c>
      <c r="I40" s="187" t="s">
        <v>134</v>
      </c>
      <c r="J40" s="18"/>
      <c r="K40" s="18"/>
      <c r="L40" s="24"/>
      <c r="M40" s="207"/>
      <c r="N40" s="28"/>
      <c r="O40" s="24"/>
      <c r="P40" s="24"/>
      <c r="Q40" s="24"/>
      <c r="R40" s="208"/>
      <c r="S40" s="24"/>
      <c r="T40" s="18"/>
      <c r="U40" s="18"/>
      <c r="V40" s="193" t="str">
        <f>VLOOKUP(AD40,'男女リスト'!$I$3:$N$50,2)</f>
        <v>丸古　陽女</v>
      </c>
      <c r="W40" s="209" t="str">
        <f>VLOOKUP(AD40,'男女リスト'!$I$3:$N$50,3)</f>
        <v>①</v>
      </c>
      <c r="X40" s="183" t="s">
        <v>2</v>
      </c>
      <c r="Y40" s="195" t="str">
        <f>VLOOKUP(AD40,'男女リスト'!$I$3:$N$50,5)</f>
        <v>中国</v>
      </c>
      <c r="Z40" s="184" t="s">
        <v>3</v>
      </c>
      <c r="AA40" s="225" t="str">
        <f>VLOOKUP(AD40,'男女リスト'!$I$3:$N$50,6)</f>
        <v>山陽女学園</v>
      </c>
      <c r="AB40" s="183" t="s">
        <v>134</v>
      </c>
      <c r="AC40" s="192">
        <v>43</v>
      </c>
      <c r="AD40" s="5">
        <v>38</v>
      </c>
      <c r="AF40" s="20"/>
      <c r="AI40" s="21"/>
      <c r="AJ40" s="22"/>
      <c r="AK40" s="23"/>
    </row>
    <row r="41" spans="1:37" ht="30" customHeight="1">
      <c r="A41" s="192"/>
      <c r="B41" s="16"/>
      <c r="C41" s="227"/>
      <c r="D41" s="209"/>
      <c r="E41" s="183"/>
      <c r="F41" s="195" t="e">
        <f>VLOOKUP(B41,'男女リスト'!$I$3:$N$45,5)&amp;" "&amp;"１"</f>
        <v>#N/A</v>
      </c>
      <c r="G41" s="184"/>
      <c r="H41" s="225"/>
      <c r="I41" s="187"/>
      <c r="J41" s="24"/>
      <c r="K41" s="24"/>
      <c r="L41" s="28"/>
      <c r="M41" s="24"/>
      <c r="N41" s="28"/>
      <c r="O41" s="24"/>
      <c r="P41" s="24"/>
      <c r="Q41" s="24"/>
      <c r="R41" s="28"/>
      <c r="S41" s="24"/>
      <c r="T41" s="26"/>
      <c r="U41" s="24"/>
      <c r="V41" s="193"/>
      <c r="W41" s="209"/>
      <c r="X41" s="183"/>
      <c r="Y41" s="195" t="e">
        <f>VLOOKUP(AD41,'男女リスト'!$I$3:$N$45,5)&amp;" "&amp;"１"</f>
        <v>#N/A</v>
      </c>
      <c r="Z41" s="184"/>
      <c r="AA41" s="225"/>
      <c r="AB41" s="183"/>
      <c r="AC41" s="192"/>
      <c r="AF41" s="20"/>
      <c r="AI41" s="21"/>
      <c r="AJ41" s="22"/>
      <c r="AK41" s="23"/>
    </row>
    <row r="42" spans="1:37" ht="30" customHeight="1">
      <c r="A42" s="192">
        <v>20</v>
      </c>
      <c r="B42" s="16">
        <v>37</v>
      </c>
      <c r="C42" s="223" t="str">
        <f>VLOOKUP(B42,'男女リスト'!$I$3:$N$50,2)</f>
        <v>徳安　莉菜</v>
      </c>
      <c r="D42" s="186" t="str">
        <f>VLOOKUP(B42,'男女リスト'!$I$3:$N$50,3)</f>
        <v>②</v>
      </c>
      <c r="E42" s="183" t="s">
        <v>2</v>
      </c>
      <c r="F42" s="198" t="str">
        <f>VLOOKUP(B42,'男女リスト'!$I$3:$N$50,5)</f>
        <v>中国</v>
      </c>
      <c r="G42" s="38"/>
      <c r="H42" s="224" t="str">
        <f>VLOOKUP(B42,'男女リスト'!$I$3:$N$50,6)</f>
        <v>野田学園</v>
      </c>
      <c r="I42" s="184" t="s">
        <v>134</v>
      </c>
      <c r="J42" s="18"/>
      <c r="K42" s="24" t="s">
        <v>38</v>
      </c>
      <c r="L42" s="29"/>
      <c r="M42" s="24"/>
      <c r="N42" s="28"/>
      <c r="O42" s="24"/>
      <c r="P42" s="24"/>
      <c r="Q42" s="24"/>
      <c r="R42" s="28"/>
      <c r="S42" s="18"/>
      <c r="T42" s="28" t="s">
        <v>39</v>
      </c>
      <c r="U42" s="18"/>
      <c r="V42" s="197" t="str">
        <f>VLOOKUP(AD42,'男女リスト'!$I$3:$N$50,2)</f>
        <v>馬淵　麻美</v>
      </c>
      <c r="W42" s="186" t="str">
        <f>VLOOKUP(AD42,'男女リスト'!$I$3:$N$50,3)</f>
        <v>①</v>
      </c>
      <c r="X42" s="181" t="s">
        <v>2</v>
      </c>
      <c r="Y42" s="198" t="str">
        <f>VLOOKUP(AD42,'男女リスト'!$I$3:$N$50,5)</f>
        <v>近畿</v>
      </c>
      <c r="Z42" s="184" t="s">
        <v>3</v>
      </c>
      <c r="AA42" s="224" t="str">
        <f>VLOOKUP(AD42,'男女リスト'!$I$3:$N$50,6)</f>
        <v>相生学院</v>
      </c>
      <c r="AB42" s="181" t="s">
        <v>134</v>
      </c>
      <c r="AC42" s="192">
        <v>44</v>
      </c>
      <c r="AD42" s="5">
        <v>31</v>
      </c>
      <c r="AF42" s="20"/>
      <c r="AI42" s="21"/>
      <c r="AJ42" s="22"/>
      <c r="AK42" s="23"/>
    </row>
    <row r="43" spans="1:37" ht="30" customHeight="1">
      <c r="A43" s="192"/>
      <c r="B43" s="16"/>
      <c r="C43" s="223"/>
      <c r="D43" s="186"/>
      <c r="E43" s="183"/>
      <c r="F43" s="198" t="e">
        <f>VLOOKUP(B43,'男女リスト'!$I$3:$N$45,5)&amp;" "&amp;"１"</f>
        <v>#N/A</v>
      </c>
      <c r="G43" s="38"/>
      <c r="H43" s="224"/>
      <c r="I43" s="184"/>
      <c r="J43" s="199" t="s">
        <v>40</v>
      </c>
      <c r="K43" s="29"/>
      <c r="L43" s="28"/>
      <c r="M43" s="28"/>
      <c r="N43" s="28"/>
      <c r="O43" s="24"/>
      <c r="P43" s="24"/>
      <c r="Q43" s="24"/>
      <c r="R43" s="28"/>
      <c r="S43" s="26"/>
      <c r="T43" s="29"/>
      <c r="U43" s="201" t="s">
        <v>41</v>
      </c>
      <c r="V43" s="197"/>
      <c r="W43" s="186"/>
      <c r="X43" s="181"/>
      <c r="Y43" s="198" t="e">
        <f>VLOOKUP(AD43,'男女リスト'!$I$3:$N$45,5)&amp;" "&amp;"１"</f>
        <v>#N/A</v>
      </c>
      <c r="Z43" s="184"/>
      <c r="AA43" s="224"/>
      <c r="AB43" s="181"/>
      <c r="AC43" s="192"/>
      <c r="AF43" s="20"/>
      <c r="AI43" s="21"/>
      <c r="AJ43" s="22"/>
      <c r="AK43" s="23"/>
    </row>
    <row r="44" spans="1:37" ht="30" customHeight="1">
      <c r="A44" s="192">
        <v>21</v>
      </c>
      <c r="B44" s="16">
        <v>28</v>
      </c>
      <c r="C44" s="223" t="str">
        <f>VLOOKUP(B44,'男女リスト'!$I$3:$N$50,2)</f>
        <v>沼野　菜海</v>
      </c>
      <c r="D44" s="186" t="str">
        <f>VLOOKUP(B44,'男女リスト'!$I$3:$N$50,3)</f>
        <v>①</v>
      </c>
      <c r="E44" s="181" t="s">
        <v>2</v>
      </c>
      <c r="F44" s="198" t="str">
        <f>VLOOKUP(B44,'男女リスト'!$I$3:$N$50,5)</f>
        <v>北信越</v>
      </c>
      <c r="G44" s="184" t="s">
        <v>3</v>
      </c>
      <c r="H44" s="224" t="str">
        <f>VLOOKUP(B44,'男女リスト'!$I$3:$N$50,6)</f>
        <v>新潟第一</v>
      </c>
      <c r="I44" s="184" t="s">
        <v>134</v>
      </c>
      <c r="J44" s="200"/>
      <c r="K44" s="28"/>
      <c r="L44" s="24"/>
      <c r="M44" s="28"/>
      <c r="N44" s="28"/>
      <c r="O44" s="24"/>
      <c r="P44" s="24"/>
      <c r="Q44" s="24"/>
      <c r="R44" s="28"/>
      <c r="S44" s="28"/>
      <c r="T44" s="24"/>
      <c r="U44" s="202"/>
      <c r="V44" s="197" t="str">
        <f>VLOOKUP(AD44,'男女リスト'!$I$3:$N$50,2)</f>
        <v>坂尻　若菜</v>
      </c>
      <c r="W44" s="186" t="str">
        <f>VLOOKUP(AD44,'男女リスト'!$I$3:$N$50,3)</f>
        <v>②</v>
      </c>
      <c r="X44" s="181" t="s">
        <v>2</v>
      </c>
      <c r="Y44" s="198" t="str">
        <f>VLOOKUP(AD44,'男女リスト'!$I$3:$N$50,5)</f>
        <v>北海道</v>
      </c>
      <c r="Z44" s="184" t="s">
        <v>3</v>
      </c>
      <c r="AA44" s="224" t="str">
        <f>VLOOKUP(AD44,'男女リスト'!$I$3:$N$50,6)</f>
        <v>札幌光星</v>
      </c>
      <c r="AB44" s="181" t="s">
        <v>134</v>
      </c>
      <c r="AC44" s="192">
        <v>45</v>
      </c>
      <c r="AD44" s="5">
        <v>2</v>
      </c>
      <c r="AF44" s="20"/>
      <c r="AI44" s="21"/>
      <c r="AJ44" s="22"/>
      <c r="AK44" s="23"/>
    </row>
    <row r="45" spans="1:37" ht="30" customHeight="1">
      <c r="A45" s="192"/>
      <c r="B45" s="16"/>
      <c r="C45" s="223"/>
      <c r="D45" s="186"/>
      <c r="E45" s="181"/>
      <c r="F45" s="198" t="e">
        <f>VLOOKUP(B45,'男女リスト'!$I$3:$N$45,5)&amp;" "&amp;"１"</f>
        <v>#N/A</v>
      </c>
      <c r="G45" s="184"/>
      <c r="H45" s="224"/>
      <c r="I45" s="184"/>
      <c r="J45" s="24"/>
      <c r="K45" s="24"/>
      <c r="L45" s="207" t="s">
        <v>42</v>
      </c>
      <c r="M45" s="29"/>
      <c r="N45" s="28"/>
      <c r="O45" s="24"/>
      <c r="P45" s="24"/>
      <c r="Q45" s="24"/>
      <c r="R45" s="29"/>
      <c r="S45" s="208" t="s">
        <v>43</v>
      </c>
      <c r="T45" s="24"/>
      <c r="U45" s="24"/>
      <c r="V45" s="197"/>
      <c r="W45" s="186"/>
      <c r="X45" s="181"/>
      <c r="Y45" s="198" t="e">
        <f>VLOOKUP(AD45,'男女リスト'!$I$3:$N$45,5)&amp;" "&amp;"１"</f>
        <v>#N/A</v>
      </c>
      <c r="Z45" s="184"/>
      <c r="AA45" s="224"/>
      <c r="AB45" s="181"/>
      <c r="AC45" s="192"/>
      <c r="AF45" s="20"/>
      <c r="AI45" s="21"/>
      <c r="AJ45" s="22"/>
      <c r="AK45" s="23"/>
    </row>
    <row r="46" spans="1:37" ht="30" customHeight="1">
      <c r="A46" s="192">
        <v>22</v>
      </c>
      <c r="B46" s="16">
        <v>46</v>
      </c>
      <c r="C46" s="223" t="str">
        <f>VLOOKUP(B46,'男女リスト'!$I$3:$N$50,2)</f>
        <v>山本　未来</v>
      </c>
      <c r="D46" s="186" t="str">
        <f>VLOOKUP(B46,'男女リスト'!$I$3:$N$50,3)</f>
        <v>①</v>
      </c>
      <c r="E46" s="181" t="s">
        <v>2</v>
      </c>
      <c r="F46" s="198" t="str">
        <f>VLOOKUP(B46,'男女リスト'!$I$3:$N$50,5)</f>
        <v>九州</v>
      </c>
      <c r="G46" s="184" t="s">
        <v>3</v>
      </c>
      <c r="H46" s="224" t="str">
        <f>VLOOKUP(B46,'男女リスト'!$I$3:$N$50,6)</f>
        <v>沖縄尚学</v>
      </c>
      <c r="I46" s="184" t="s">
        <v>134</v>
      </c>
      <c r="J46" s="18"/>
      <c r="K46" s="24"/>
      <c r="L46" s="207"/>
      <c r="M46" s="28"/>
      <c r="N46" s="24"/>
      <c r="O46" s="24"/>
      <c r="P46" s="24"/>
      <c r="Q46" s="24"/>
      <c r="R46" s="24"/>
      <c r="S46" s="208"/>
      <c r="T46" s="24"/>
      <c r="U46" s="18"/>
      <c r="V46" s="197" t="str">
        <f>VLOOKUP(AD46,'男女リスト'!$I$3:$N$50,2)</f>
        <v>岡山　千穂</v>
      </c>
      <c r="W46" s="186" t="str">
        <f>VLOOKUP(AD46,'男女リスト'!$I$3:$N$50,3)</f>
        <v>②</v>
      </c>
      <c r="X46" s="181" t="s">
        <v>2</v>
      </c>
      <c r="Y46" s="198" t="str">
        <f>VLOOKUP(AD46,'男女リスト'!$I$3:$N$50,5)</f>
        <v>北信越</v>
      </c>
      <c r="Z46" s="184" t="s">
        <v>3</v>
      </c>
      <c r="AA46" s="224" t="str">
        <f>VLOOKUP(AD46,'男女リスト'!$I$3:$N$50,6)</f>
        <v>仁愛女子</v>
      </c>
      <c r="AB46" s="181" t="s">
        <v>134</v>
      </c>
      <c r="AC46" s="192">
        <v>46</v>
      </c>
      <c r="AD46" s="5">
        <v>27</v>
      </c>
      <c r="AF46" s="20"/>
      <c r="AI46" s="21"/>
      <c r="AJ46" s="22"/>
      <c r="AK46" s="23"/>
    </row>
    <row r="47" spans="1:37" ht="30" customHeight="1">
      <c r="A47" s="192"/>
      <c r="B47" s="16"/>
      <c r="C47" s="223"/>
      <c r="D47" s="186"/>
      <c r="E47" s="181"/>
      <c r="F47" s="198" t="e">
        <f>VLOOKUP(B47,'男女リスト'!$I$3:$N$45,5)&amp;" "&amp;"１"</f>
        <v>#N/A</v>
      </c>
      <c r="G47" s="184"/>
      <c r="H47" s="224"/>
      <c r="I47" s="184"/>
      <c r="J47" s="199" t="s">
        <v>44</v>
      </c>
      <c r="K47" s="29"/>
      <c r="L47" s="24"/>
      <c r="M47" s="28"/>
      <c r="N47" s="24"/>
      <c r="O47" s="24"/>
      <c r="P47" s="24"/>
      <c r="Q47" s="24"/>
      <c r="R47" s="24"/>
      <c r="S47" s="28"/>
      <c r="T47" s="18"/>
      <c r="U47" s="201" t="s">
        <v>45</v>
      </c>
      <c r="V47" s="197"/>
      <c r="W47" s="186"/>
      <c r="X47" s="181"/>
      <c r="Y47" s="198" t="e">
        <f>VLOOKUP(AD47,'男女リスト'!$I$3:$N$45,5)&amp;" "&amp;"１"</f>
        <v>#N/A</v>
      </c>
      <c r="Z47" s="184"/>
      <c r="AA47" s="224"/>
      <c r="AB47" s="181"/>
      <c r="AC47" s="192"/>
      <c r="AF47" s="20"/>
      <c r="AI47" s="21"/>
      <c r="AJ47" s="22"/>
      <c r="AK47" s="23"/>
    </row>
    <row r="48" spans="1:36" ht="30" customHeight="1">
      <c r="A48" s="192">
        <v>23</v>
      </c>
      <c r="B48" s="16">
        <v>12</v>
      </c>
      <c r="C48" s="223" t="str">
        <f>VLOOKUP(B48,'男女リスト'!$I$3:$N$50,2)</f>
        <v>金津　春杏</v>
      </c>
      <c r="D48" s="186" t="str">
        <f>VLOOKUP(B48,'男女リスト'!$I$3:$N$50,3)</f>
        <v>①</v>
      </c>
      <c r="E48" s="181" t="s">
        <v>2</v>
      </c>
      <c r="F48" s="198" t="str">
        <f>VLOOKUP(B48,'男女リスト'!$I$3:$N$50,5)</f>
        <v>東京</v>
      </c>
      <c r="G48" s="184" t="s">
        <v>3</v>
      </c>
      <c r="H48" s="224" t="str">
        <f>VLOOKUP(B48,'男女リスト'!$I$3:$N$50,6)</f>
        <v>大成</v>
      </c>
      <c r="I48" s="184" t="s">
        <v>134</v>
      </c>
      <c r="J48" s="200"/>
      <c r="K48" s="28"/>
      <c r="L48" s="29"/>
      <c r="M48" s="28"/>
      <c r="N48" s="24"/>
      <c r="O48" s="24"/>
      <c r="P48" s="24"/>
      <c r="Q48" s="24"/>
      <c r="R48" s="24"/>
      <c r="S48" s="29"/>
      <c r="T48" s="26"/>
      <c r="U48" s="202"/>
      <c r="V48" s="197" t="str">
        <f>VLOOKUP(AD48,'男女リスト'!$I$3:$N$50,2)</f>
        <v>木庭　千紘</v>
      </c>
      <c r="W48" s="186" t="str">
        <f>VLOOKUP(AD48,'男女リスト'!$I$3:$N$50,3)</f>
        <v>②</v>
      </c>
      <c r="X48" s="181" t="s">
        <v>2</v>
      </c>
      <c r="Y48" s="198" t="str">
        <f>VLOOKUP(AD48,'男女リスト'!$I$3:$N$50,5)</f>
        <v>九州</v>
      </c>
      <c r="Z48" s="184" t="s">
        <v>3</v>
      </c>
      <c r="AA48" s="224" t="str">
        <f>VLOOKUP(AD48,'男女リスト'!$I$3:$N$50,6)</f>
        <v>熊本学園大付</v>
      </c>
      <c r="AB48" s="181" t="s">
        <v>134</v>
      </c>
      <c r="AC48" s="192">
        <v>47</v>
      </c>
      <c r="AD48" s="5">
        <v>48</v>
      </c>
      <c r="AF48"/>
      <c r="AG48"/>
      <c r="AH48" s="33"/>
      <c r="AI48" s="34"/>
      <c r="AJ48" s="35"/>
    </row>
    <row r="49" spans="1:29" ht="30" customHeight="1">
      <c r="A49" s="192"/>
      <c r="B49" s="16"/>
      <c r="C49" s="223"/>
      <c r="D49" s="186"/>
      <c r="E49" s="181"/>
      <c r="F49" s="198" t="e">
        <f>VLOOKUP(B49,'男女リスト'!$I$3:$N$45,5)&amp;" "&amp;"１"</f>
        <v>#N/A</v>
      </c>
      <c r="G49" s="184"/>
      <c r="H49" s="224"/>
      <c r="I49" s="184"/>
      <c r="J49" s="24"/>
      <c r="K49" s="24" t="s">
        <v>46</v>
      </c>
      <c r="L49" s="28"/>
      <c r="M49" s="24"/>
      <c r="N49" s="24"/>
      <c r="O49" s="24"/>
      <c r="P49" s="24"/>
      <c r="Q49" s="24"/>
      <c r="R49" s="24"/>
      <c r="S49" s="24"/>
      <c r="T49" s="28" t="s">
        <v>47</v>
      </c>
      <c r="U49" s="24"/>
      <c r="V49" s="197"/>
      <c r="W49" s="186"/>
      <c r="X49" s="181"/>
      <c r="Y49" s="198" t="e">
        <f>VLOOKUP(AD49,'男女リスト'!$I$3:$N$45,5)&amp;" "&amp;"１"</f>
        <v>#N/A</v>
      </c>
      <c r="Z49" s="184"/>
      <c r="AA49" s="224"/>
      <c r="AB49" s="181"/>
      <c r="AC49" s="192"/>
    </row>
    <row r="50" spans="1:30" ht="30" customHeight="1">
      <c r="A50" s="192">
        <v>24</v>
      </c>
      <c r="B50" s="16">
        <v>8</v>
      </c>
      <c r="C50" s="227" t="str">
        <f>VLOOKUP(B50,'男女リスト'!$I$3:$N$50,2)</f>
        <v>星野　遥香</v>
      </c>
      <c r="D50" s="209" t="str">
        <f>VLOOKUP(B50,'男女リスト'!$I$3:$N$50,3)</f>
        <v>②</v>
      </c>
      <c r="E50" s="183" t="s">
        <v>2</v>
      </c>
      <c r="F50" s="195" t="str">
        <f>VLOOKUP(B50,'男女リスト'!$I$3:$N$50,5)</f>
        <v>北関東</v>
      </c>
      <c r="G50" s="184" t="s">
        <v>3</v>
      </c>
      <c r="H50" s="225" t="str">
        <f>VLOOKUP(B50,'男女リスト'!$I$3:$N$50,6)</f>
        <v>山村学園</v>
      </c>
      <c r="I50" s="187" t="s">
        <v>134</v>
      </c>
      <c r="J50" s="18"/>
      <c r="K50" s="18"/>
      <c r="L50" s="28"/>
      <c r="M50" s="24"/>
      <c r="N50" s="24"/>
      <c r="O50" s="24"/>
      <c r="P50" s="24"/>
      <c r="Q50" s="24"/>
      <c r="R50" s="24"/>
      <c r="S50" s="24"/>
      <c r="T50" s="29"/>
      <c r="U50" s="18"/>
      <c r="V50" s="193" t="str">
        <f>VLOOKUP(AD50,'男女リスト'!$I$3:$N$50,2)</f>
        <v>大川　美佐</v>
      </c>
      <c r="W50" s="209" t="str">
        <f>VLOOKUP(AD50,'男女リスト'!$I$3:$N$50,3)</f>
        <v>②</v>
      </c>
      <c r="X50" s="183" t="s">
        <v>2</v>
      </c>
      <c r="Y50" s="195" t="str">
        <f>VLOOKUP(AD50,'男女リスト'!$I$3:$N$50,5)</f>
        <v>南関東</v>
      </c>
      <c r="Z50" s="184" t="s">
        <v>3</v>
      </c>
      <c r="AA50" s="225" t="str">
        <f>VLOOKUP(AD50,'男女リスト'!$I$3:$N$50,6)</f>
        <v>法政二</v>
      </c>
      <c r="AB50" s="183" t="s">
        <v>134</v>
      </c>
      <c r="AC50" s="192">
        <v>48</v>
      </c>
      <c r="AD50" s="5">
        <v>15</v>
      </c>
    </row>
    <row r="51" spans="1:29" ht="30" customHeight="1">
      <c r="A51" s="192"/>
      <c r="B51" s="16"/>
      <c r="C51" s="227"/>
      <c r="D51" s="209"/>
      <c r="E51" s="183"/>
      <c r="F51" s="195" t="e">
        <f>VLOOKUP(B51,'男女リスト'!$I$3:$N$45,5)&amp;" "&amp;"１"</f>
        <v>#N/A</v>
      </c>
      <c r="G51" s="184"/>
      <c r="H51" s="225"/>
      <c r="I51" s="187"/>
      <c r="J51" s="19"/>
      <c r="K51" s="24"/>
      <c r="L51" s="19"/>
      <c r="M51" s="19"/>
      <c r="N51" s="19"/>
      <c r="O51" s="19"/>
      <c r="P51" s="19"/>
      <c r="Q51" s="19"/>
      <c r="R51" s="19"/>
      <c r="S51" s="19"/>
      <c r="T51" s="24"/>
      <c r="U51" s="24"/>
      <c r="V51" s="193"/>
      <c r="W51" s="209"/>
      <c r="X51" s="183"/>
      <c r="Y51" s="195" t="e">
        <f>VLOOKUP(AD51,'男女リスト'!$I$3:$N$45,5)&amp;" "&amp;"１"</f>
        <v>#N/A</v>
      </c>
      <c r="Z51" s="184"/>
      <c r="AA51" s="225"/>
      <c r="AB51" s="183"/>
      <c r="AC51" s="192"/>
    </row>
    <row r="52" spans="1:29" ht="30" customHeight="1">
      <c r="A52" s="16"/>
      <c r="B52" s="16"/>
      <c r="C52" s="37"/>
      <c r="D52" s="37"/>
      <c r="E52" s="37"/>
      <c r="F52" s="38"/>
      <c r="G52" s="38"/>
      <c r="H52" s="39"/>
      <c r="I52" s="39"/>
      <c r="J52" s="19"/>
      <c r="K52" s="24"/>
      <c r="L52" s="19"/>
      <c r="M52" s="19"/>
      <c r="N52" s="19"/>
      <c r="O52" s="19"/>
      <c r="P52" s="19"/>
      <c r="Q52" s="19"/>
      <c r="R52" s="19"/>
      <c r="S52" s="19"/>
      <c r="T52" s="24"/>
      <c r="U52" s="24"/>
      <c r="V52" s="132"/>
      <c r="W52" s="37"/>
      <c r="X52" s="37"/>
      <c r="Y52" s="38"/>
      <c r="Z52" s="38"/>
      <c r="AA52" s="39"/>
      <c r="AB52" s="39"/>
      <c r="AC52" s="16"/>
    </row>
    <row r="53" spans="1:28" s="5" customFormat="1" ht="31.5" customHeight="1">
      <c r="A53" s="212" t="s">
        <v>48</v>
      </c>
      <c r="B53" s="212"/>
      <c r="C53" s="212"/>
      <c r="F53" s="41"/>
      <c r="G53" s="41"/>
      <c r="H53" s="16"/>
      <c r="I53" s="16"/>
      <c r="J53" s="7"/>
      <c r="K53" s="9"/>
      <c r="T53" s="9"/>
      <c r="U53" s="10"/>
      <c r="V53" s="132"/>
      <c r="W53" s="37"/>
      <c r="X53" s="37"/>
      <c r="Y53" s="38"/>
      <c r="Z53" s="38"/>
      <c r="AA53" s="39"/>
      <c r="AB53" s="39"/>
    </row>
    <row r="54" spans="3:28" s="5" customFormat="1" ht="15" customHeight="1">
      <c r="C54" s="44"/>
      <c r="F54" s="41"/>
      <c r="G54" s="41"/>
      <c r="H54" s="16"/>
      <c r="I54" s="16"/>
      <c r="J54" s="7"/>
      <c r="K54" s="9"/>
      <c r="T54" s="9"/>
      <c r="U54" s="10"/>
      <c r="V54" s="133"/>
      <c r="W54" s="43"/>
      <c r="X54" s="43"/>
      <c r="AA54" s="16"/>
      <c r="AB54" s="16"/>
    </row>
    <row r="55" spans="1:30" s="5" customFormat="1" ht="27" customHeight="1">
      <c r="A55" s="45" t="s">
        <v>50</v>
      </c>
      <c r="B55" s="46">
        <v>33</v>
      </c>
      <c r="C55" s="120" t="str">
        <f>VLOOKUP(B55,'男女リスト'!$I$3:$N$50,2)</f>
        <v>木本海夢夏</v>
      </c>
      <c r="D55" s="110" t="str">
        <f>VLOOKUP(B55,'男女リスト'!$I$3:$N$50,3)</f>
        <v>①</v>
      </c>
      <c r="E55" s="59" t="s">
        <v>2</v>
      </c>
      <c r="F55" s="60" t="str">
        <f>VLOOKUP(B55,'男女リスト'!$I$3:$N$50,5)</f>
        <v>近畿</v>
      </c>
      <c r="G55" s="47" t="s">
        <v>3</v>
      </c>
      <c r="H55" s="60" t="str">
        <f>VLOOKUP(B55,'男女リスト'!$I$3:$N$50,6)</f>
        <v>相生学院</v>
      </c>
      <c r="I55" s="60" t="s">
        <v>133</v>
      </c>
      <c r="J55" s="47"/>
      <c r="K55" s="38"/>
      <c r="L55" s="48"/>
      <c r="O55" s="49"/>
      <c r="P55" s="50"/>
      <c r="Q55" s="51"/>
      <c r="R55" s="52"/>
      <c r="S55" s="48"/>
      <c r="U55" s="53" t="s">
        <v>51</v>
      </c>
      <c r="V55" s="127" t="str">
        <f>VLOOKUP(AD55,'男女リスト'!$I$3:$N$50,2)</f>
        <v>松下　菜々</v>
      </c>
      <c r="W55" s="54" t="str">
        <f>VLOOKUP(AD55,'男女リスト'!$I$3:$N$50,3)</f>
        <v>②</v>
      </c>
      <c r="X55" s="55" t="s">
        <v>2</v>
      </c>
      <c r="Y55" s="60" t="str">
        <f>VLOOKUP(AD55,'男女リスト'!$I$3:$N$50,5)</f>
        <v>近畿</v>
      </c>
      <c r="Z55" s="47" t="s">
        <v>3</v>
      </c>
      <c r="AA55" s="63" t="str">
        <f>VLOOKUP(AD55,'男女リスト'!$I$3:$N$50,6)</f>
        <v>相生学院</v>
      </c>
      <c r="AB55" s="63" t="s">
        <v>133</v>
      </c>
      <c r="AD55" s="5">
        <v>30</v>
      </c>
    </row>
    <row r="56" spans="1:28" s="5" customFormat="1" ht="27" customHeight="1">
      <c r="A56" s="45"/>
      <c r="B56" s="46"/>
      <c r="C56" s="120"/>
      <c r="D56" s="110"/>
      <c r="E56" s="59"/>
      <c r="F56" s="60"/>
      <c r="G56" s="47"/>
      <c r="I56" s="60"/>
      <c r="J56" s="60"/>
      <c r="K56" s="9"/>
      <c r="L56" s="48"/>
      <c r="M56" s="48"/>
      <c r="N56" s="62"/>
      <c r="O56" s="47"/>
      <c r="P56" s="62"/>
      <c r="Q56" s="51"/>
      <c r="R56" s="48"/>
      <c r="S56" s="48"/>
      <c r="U56" s="53"/>
      <c r="V56" s="127"/>
      <c r="W56" s="54"/>
      <c r="X56" s="55"/>
      <c r="Y56" s="60"/>
      <c r="Z56" s="47"/>
      <c r="AA56" s="63"/>
      <c r="AB56" s="63"/>
    </row>
    <row r="57" spans="1:30" s="5" customFormat="1" ht="27" customHeight="1">
      <c r="A57" s="45" t="s">
        <v>52</v>
      </c>
      <c r="B57" s="46">
        <v>15</v>
      </c>
      <c r="C57" s="120" t="str">
        <f>VLOOKUP(B57,'男女リスト'!$I$3:$N$50,2)</f>
        <v>大川　美佐</v>
      </c>
      <c r="D57" s="110" t="str">
        <f>VLOOKUP(B57,'男女リスト'!$I$3:$N$50,3)</f>
        <v>②</v>
      </c>
      <c r="E57" s="59" t="s">
        <v>2</v>
      </c>
      <c r="F57" s="60" t="str">
        <f>VLOOKUP(B57,'男女リスト'!$I$3:$N$50,5)</f>
        <v>南関東</v>
      </c>
      <c r="G57" s="47" t="s">
        <v>3</v>
      </c>
      <c r="H57" s="60" t="str">
        <f>VLOOKUP(B57,'男女リスト'!$I$3:$N$50,6)</f>
        <v>法政二</v>
      </c>
      <c r="I57" s="60" t="s">
        <v>133</v>
      </c>
      <c r="J57" s="61"/>
      <c r="K57" s="9"/>
      <c r="L57" s="48"/>
      <c r="O57" s="49"/>
      <c r="P57" s="50"/>
      <c r="Q57" s="51"/>
      <c r="R57" s="52"/>
      <c r="S57" s="48"/>
      <c r="U57" s="53" t="s">
        <v>138</v>
      </c>
      <c r="V57" s="127" t="str">
        <f>VLOOKUP(AD57,'男女リスト'!$I$3:$N$50,2)</f>
        <v>星野　遥香</v>
      </c>
      <c r="W57" s="54" t="str">
        <f>VLOOKUP(AD57,'男女リスト'!$I$3:$N$50,3)</f>
        <v>②</v>
      </c>
      <c r="X57" s="55" t="s">
        <v>2</v>
      </c>
      <c r="Y57" s="60" t="str">
        <f>VLOOKUP(AD57,'男女リスト'!$I$3:$N$50,5)</f>
        <v>北関東</v>
      </c>
      <c r="Z57" s="47" t="s">
        <v>3</v>
      </c>
      <c r="AA57" s="63" t="str">
        <f>VLOOKUP(AD57,'男女リスト'!$I$3:$N$50,6)</f>
        <v>山村学園</v>
      </c>
      <c r="AB57" s="63" t="s">
        <v>133</v>
      </c>
      <c r="AD57" s="5">
        <v>8</v>
      </c>
    </row>
    <row r="58" spans="1:28" s="5" customFormat="1" ht="27" customHeight="1">
      <c r="A58" s="45"/>
      <c r="B58" s="46"/>
      <c r="C58" s="120"/>
      <c r="D58" s="110"/>
      <c r="E58" s="59"/>
      <c r="F58" s="60"/>
      <c r="G58" s="47"/>
      <c r="H58" s="60"/>
      <c r="I58" s="60"/>
      <c r="J58" s="61"/>
      <c r="K58" s="9"/>
      <c r="L58" s="48"/>
      <c r="M58" s="48"/>
      <c r="N58" s="62"/>
      <c r="O58" s="47"/>
      <c r="P58" s="62"/>
      <c r="Q58" s="51"/>
      <c r="R58" s="48"/>
      <c r="S58" s="48"/>
      <c r="U58" s="53"/>
      <c r="V58" s="127"/>
      <c r="W58" s="54"/>
      <c r="X58" s="55"/>
      <c r="Y58" s="60"/>
      <c r="Z58" s="47"/>
      <c r="AA58" s="63"/>
      <c r="AB58" s="63"/>
    </row>
    <row r="59" spans="1:30" s="5" customFormat="1" ht="27" customHeight="1">
      <c r="A59" s="45" t="s">
        <v>54</v>
      </c>
      <c r="B59" s="46">
        <v>4</v>
      </c>
      <c r="C59" s="120" t="str">
        <f>VLOOKUP(B59,'男女リスト'!$I$3:$N$50,2)</f>
        <v>松原  綾乃</v>
      </c>
      <c r="D59" s="110" t="str">
        <f>VLOOKUP(B59,'男女リスト'!$I$3:$N$50,3)</f>
        <v>②</v>
      </c>
      <c r="E59" s="59" t="s">
        <v>2</v>
      </c>
      <c r="F59" s="60" t="str">
        <f>VLOOKUP(B59,'男女リスト'!$I$3:$N$50,5)</f>
        <v>東北</v>
      </c>
      <c r="G59" s="47" t="s">
        <v>3</v>
      </c>
      <c r="H59" s="60" t="str">
        <f>VLOOKUP(B59,'男女リスト'!$I$3:$N$50,6)</f>
        <v>聖和学園</v>
      </c>
      <c r="I59" s="60" t="s">
        <v>133</v>
      </c>
      <c r="J59" s="61"/>
      <c r="K59" s="9"/>
      <c r="L59" s="48"/>
      <c r="O59" s="49"/>
      <c r="P59" s="50"/>
      <c r="Q59" s="51"/>
      <c r="R59" s="52"/>
      <c r="S59" s="48"/>
      <c r="U59" s="53" t="s">
        <v>55</v>
      </c>
      <c r="V59" s="127" t="str">
        <f>VLOOKUP(AD59,'男女リスト'!$I$3:$N$50,2)</f>
        <v>濱永　花季</v>
      </c>
      <c r="W59" s="54" t="str">
        <f>VLOOKUP(AD59,'男女リスト'!$I$3:$N$50,3)</f>
        <v>②</v>
      </c>
      <c r="X59" s="55" t="s">
        <v>2</v>
      </c>
      <c r="Y59" s="60" t="str">
        <f>VLOOKUP(AD59,'男女リスト'!$I$3:$N$50,5)</f>
        <v>四国</v>
      </c>
      <c r="Z59" s="47" t="s">
        <v>3</v>
      </c>
      <c r="AA59" s="63" t="str">
        <f>VLOOKUP(AD59,'男女リスト'!$I$3:$N$50,6)</f>
        <v>新田</v>
      </c>
      <c r="AB59" s="63" t="s">
        <v>133</v>
      </c>
      <c r="AD59" s="5">
        <v>42</v>
      </c>
    </row>
    <row r="60" spans="1:28" s="5" customFormat="1" ht="27" customHeight="1">
      <c r="A60" s="45"/>
      <c r="B60" s="46"/>
      <c r="C60" s="120"/>
      <c r="D60" s="110"/>
      <c r="E60" s="59"/>
      <c r="F60" s="60"/>
      <c r="G60" s="47"/>
      <c r="H60" s="60"/>
      <c r="I60" s="60"/>
      <c r="J60" s="61"/>
      <c r="K60" s="9"/>
      <c r="L60" s="48"/>
      <c r="M60" s="48"/>
      <c r="N60" s="62"/>
      <c r="O60" s="47"/>
      <c r="P60" s="62"/>
      <c r="Q60" s="51"/>
      <c r="R60" s="48"/>
      <c r="S60" s="48"/>
      <c r="U60" s="53"/>
      <c r="V60" s="127"/>
      <c r="W60" s="54"/>
      <c r="X60" s="55"/>
      <c r="Y60" s="60"/>
      <c r="Z60" s="47"/>
      <c r="AA60" s="63"/>
      <c r="AB60" s="63"/>
    </row>
    <row r="61" spans="1:30" s="5" customFormat="1" ht="27" customHeight="1">
      <c r="A61" s="45" t="s">
        <v>56</v>
      </c>
      <c r="B61" s="46">
        <v>16</v>
      </c>
      <c r="C61" s="120" t="str">
        <f>VLOOKUP(B61,'男女リスト'!$I$3:$N$50,2)</f>
        <v>山崎　郁美</v>
      </c>
      <c r="D61" s="110" t="str">
        <f>VLOOKUP(B61,'男女リスト'!$I$3:$N$50,3)</f>
        <v>②</v>
      </c>
      <c r="E61" s="59" t="s">
        <v>2</v>
      </c>
      <c r="F61" s="60" t="str">
        <f>VLOOKUP(B61,'男女リスト'!$I$3:$N$50,5)</f>
        <v>南関東</v>
      </c>
      <c r="G61" s="47" t="s">
        <v>3</v>
      </c>
      <c r="H61" s="60" t="str">
        <f>VLOOKUP(B61,'男女リスト'!$I$3:$N$50,6)</f>
        <v>秀明八千代</v>
      </c>
      <c r="I61" s="60" t="s">
        <v>133</v>
      </c>
      <c r="J61" s="61"/>
      <c r="K61" s="9"/>
      <c r="L61" s="48"/>
      <c r="M61" s="48"/>
      <c r="N61" s="48"/>
      <c r="O61" s="65"/>
      <c r="P61" s="180"/>
      <c r="Q61" s="51"/>
      <c r="R61" s="52"/>
      <c r="S61" s="48"/>
      <c r="U61" s="53" t="s">
        <v>57</v>
      </c>
      <c r="V61" s="127" t="str">
        <f>VLOOKUP(AD61,'男女リスト'!$I$3:$N$50,2)</f>
        <v>松田　萌花</v>
      </c>
      <c r="W61" s="54" t="str">
        <f>VLOOKUP(AD61,'男女リスト'!$I$3:$N$50,3)</f>
        <v>②</v>
      </c>
      <c r="X61" s="55" t="s">
        <v>2</v>
      </c>
      <c r="Y61" s="60" t="str">
        <f>VLOOKUP(AD61,'男女リスト'!$I$3:$N$50,5)</f>
        <v>北信越</v>
      </c>
      <c r="Z61" s="47" t="s">
        <v>3</v>
      </c>
      <c r="AA61" s="63" t="str">
        <f>VLOOKUP(AD61,'男女リスト'!$I$3:$N$50,6)</f>
        <v>仁愛女子</v>
      </c>
      <c r="AB61" s="63" t="s">
        <v>133</v>
      </c>
      <c r="AD61" s="5">
        <v>25</v>
      </c>
    </row>
    <row r="62" spans="1:28" s="5" customFormat="1" ht="9" customHeight="1">
      <c r="A62" s="61"/>
      <c r="B62" s="64"/>
      <c r="C62" s="16"/>
      <c r="D62" s="16"/>
      <c r="E62" s="16"/>
      <c r="F62" s="38"/>
      <c r="G62" s="38"/>
      <c r="H62" s="63"/>
      <c r="I62" s="63"/>
      <c r="J62" s="61"/>
      <c r="K62" s="9"/>
      <c r="L62" s="48"/>
      <c r="M62" s="48"/>
      <c r="N62" s="48"/>
      <c r="O62" s="65"/>
      <c r="P62" s="180"/>
      <c r="R62" s="48"/>
      <c r="S62" s="48"/>
      <c r="T62" s="66"/>
      <c r="U62" s="67"/>
      <c r="V62" s="122"/>
      <c r="W62" s="16"/>
      <c r="X62" s="16"/>
      <c r="Y62" s="65"/>
      <c r="Z62" s="59"/>
      <c r="AA62" s="38"/>
      <c r="AB62" s="38"/>
    </row>
    <row r="63" spans="3:22" s="5" customFormat="1" ht="27" customHeight="1">
      <c r="C63" s="44"/>
      <c r="F63" s="69"/>
      <c r="G63" s="69"/>
      <c r="H63" s="38"/>
      <c r="I63" s="38"/>
      <c r="J63" s="7"/>
      <c r="K63" s="9"/>
      <c r="N63" s="69"/>
      <c r="O63" s="23"/>
      <c r="P63" s="23"/>
      <c r="T63" s="9"/>
      <c r="U63" s="10"/>
      <c r="V63" s="44"/>
    </row>
    <row r="64" spans="2:22" s="5" customFormat="1" ht="27" customHeight="1">
      <c r="B64" s="70"/>
      <c r="C64" s="44"/>
      <c r="D64" s="71"/>
      <c r="E64" s="72"/>
      <c r="F64" s="70"/>
      <c r="G64" s="70"/>
      <c r="H64" s="70"/>
      <c r="I64" s="70"/>
      <c r="J64" s="73"/>
      <c r="K64" s="9"/>
      <c r="L64" s="70"/>
      <c r="N64" s="73"/>
      <c r="O64" s="23"/>
      <c r="P64" s="23"/>
      <c r="T64" s="9"/>
      <c r="U64" s="10"/>
      <c r="V64" s="44"/>
    </row>
    <row r="65" spans="3:22" s="5" customFormat="1" ht="24">
      <c r="C65" s="44"/>
      <c r="D65" s="10"/>
      <c r="E65" s="50"/>
      <c r="F65" s="50"/>
      <c r="G65" s="50"/>
      <c r="H65" s="50"/>
      <c r="I65" s="50"/>
      <c r="J65" s="50"/>
      <c r="K65" s="9"/>
      <c r="L65" s="74"/>
      <c r="N65" s="69"/>
      <c r="O65" s="23"/>
      <c r="P65" s="23"/>
      <c r="T65" s="9"/>
      <c r="U65" s="10"/>
      <c r="V65" s="44"/>
    </row>
    <row r="66" spans="3:22" s="5" customFormat="1" ht="24">
      <c r="C66" s="44"/>
      <c r="D66" s="10"/>
      <c r="E66" s="41"/>
      <c r="F66" s="50"/>
      <c r="G66" s="50"/>
      <c r="H66" s="50"/>
      <c r="I66" s="50"/>
      <c r="J66" s="50"/>
      <c r="K66" s="9"/>
      <c r="L66" s="75"/>
      <c r="N66" s="73"/>
      <c r="O66" s="74"/>
      <c r="P66" s="23"/>
      <c r="T66" s="9"/>
      <c r="U66" s="10"/>
      <c r="V66" s="44"/>
    </row>
    <row r="67" spans="1:30" s="74" customFormat="1" ht="24" customHeight="1">
      <c r="A67" s="5"/>
      <c r="B67" s="5"/>
      <c r="C67" s="44"/>
      <c r="D67" s="10"/>
      <c r="E67" s="50"/>
      <c r="F67" s="50"/>
      <c r="G67" s="50"/>
      <c r="H67" s="50"/>
      <c r="I67" s="50"/>
      <c r="J67" s="50"/>
      <c r="K67" s="9"/>
      <c r="M67" s="5"/>
      <c r="R67" s="5"/>
      <c r="T67" s="9"/>
      <c r="U67" s="10"/>
      <c r="V67" s="123"/>
      <c r="Y67" s="50"/>
      <c r="Z67" s="50"/>
      <c r="AA67" s="51"/>
      <c r="AB67" s="51"/>
      <c r="AD67" s="5"/>
    </row>
    <row r="68" spans="3:30" s="74" customFormat="1" ht="12.75" customHeight="1">
      <c r="C68" s="123"/>
      <c r="H68" s="76"/>
      <c r="I68" s="76"/>
      <c r="J68" s="49"/>
      <c r="K68" s="9"/>
      <c r="T68" s="9"/>
      <c r="U68" s="10"/>
      <c r="V68" s="123"/>
      <c r="Y68" s="50"/>
      <c r="Z68" s="50"/>
      <c r="AD68" s="5"/>
    </row>
    <row r="69" spans="3:30" s="74" customFormat="1" ht="12.75" customHeight="1">
      <c r="C69" s="123"/>
      <c r="H69" s="76"/>
      <c r="I69" s="76"/>
      <c r="J69" s="49"/>
      <c r="K69" s="9"/>
      <c r="T69" s="9"/>
      <c r="U69" s="10"/>
      <c r="V69" s="123"/>
      <c r="Y69" s="50"/>
      <c r="Z69" s="50"/>
      <c r="AD69" s="5"/>
    </row>
    <row r="83" ht="13.5" customHeight="1"/>
    <row r="84" ht="13.5" customHeight="1"/>
    <row r="85" ht="13.5" customHeight="1"/>
    <row r="86" ht="13.5" customHeight="1"/>
  </sheetData>
  <sheetProtection/>
  <mergeCells count="419">
    <mergeCell ref="AB24:AB25"/>
    <mergeCell ref="AB28:AB29"/>
    <mergeCell ref="AB40:AB41"/>
    <mergeCell ref="Y50:Y51"/>
    <mergeCell ref="AB38:AB39"/>
    <mergeCell ref="AB42:AB43"/>
    <mergeCell ref="AB44:AB45"/>
    <mergeCell ref="AB36:AB37"/>
    <mergeCell ref="AB48:AB49"/>
    <mergeCell ref="AB30:AB31"/>
    <mergeCell ref="AB32:AB33"/>
    <mergeCell ref="I50:I51"/>
    <mergeCell ref="I40:I41"/>
    <mergeCell ref="I42:I43"/>
    <mergeCell ref="I44:I45"/>
    <mergeCell ref="I46:I47"/>
    <mergeCell ref="AB50:AB51"/>
    <mergeCell ref="I36:I37"/>
    <mergeCell ref="I38:I39"/>
    <mergeCell ref="S45:S46"/>
    <mergeCell ref="I48:I49"/>
    <mergeCell ref="V42:V43"/>
    <mergeCell ref="W38:W39"/>
    <mergeCell ref="AA34:AA35"/>
    <mergeCell ref="I20:I21"/>
    <mergeCell ref="I22:I23"/>
    <mergeCell ref="W36:W37"/>
    <mergeCell ref="I26:I27"/>
    <mergeCell ref="I28:I29"/>
    <mergeCell ref="Y46:Y47"/>
    <mergeCell ref="V40:V41"/>
    <mergeCell ref="W40:W41"/>
    <mergeCell ref="W42:W43"/>
    <mergeCell ref="I30:I31"/>
    <mergeCell ref="S33:S34"/>
    <mergeCell ref="I34:I35"/>
    <mergeCell ref="W30:W31"/>
    <mergeCell ref="I32:I33"/>
    <mergeCell ref="V30:V31"/>
    <mergeCell ref="X28:X29"/>
    <mergeCell ref="Y48:Y49"/>
    <mergeCell ref="Z48:Z49"/>
    <mergeCell ref="U47:U48"/>
    <mergeCell ref="W48:W49"/>
    <mergeCell ref="V46:V47"/>
    <mergeCell ref="W32:W33"/>
    <mergeCell ref="V48:V49"/>
    <mergeCell ref="V36:V37"/>
    <mergeCell ref="W46:W47"/>
    <mergeCell ref="X18:X19"/>
    <mergeCell ref="Z18:Z19"/>
    <mergeCell ref="X42:X43"/>
    <mergeCell ref="Z42:Z43"/>
    <mergeCell ref="Z40:Z41"/>
    <mergeCell ref="Y28:Y29"/>
    <mergeCell ref="Z28:Z29"/>
    <mergeCell ref="Y42:Y43"/>
    <mergeCell ref="Z34:Z35"/>
    <mergeCell ref="Y32:Y33"/>
    <mergeCell ref="A48:A49"/>
    <mergeCell ref="C48:C49"/>
    <mergeCell ref="G48:G49"/>
    <mergeCell ref="H48:H49"/>
    <mergeCell ref="X48:X49"/>
    <mergeCell ref="AA50:AA51"/>
    <mergeCell ref="X50:X51"/>
    <mergeCell ref="Z50:Z51"/>
    <mergeCell ref="W50:W51"/>
    <mergeCell ref="V50:V51"/>
    <mergeCell ref="C50:C51"/>
    <mergeCell ref="D50:D51"/>
    <mergeCell ref="E50:E51"/>
    <mergeCell ref="F50:F51"/>
    <mergeCell ref="G50:G51"/>
    <mergeCell ref="H50:H51"/>
    <mergeCell ref="A44:A45"/>
    <mergeCell ref="C44:C45"/>
    <mergeCell ref="D44:D45"/>
    <mergeCell ref="E44:E45"/>
    <mergeCell ref="F46:F47"/>
    <mergeCell ref="A53:C53"/>
    <mergeCell ref="D48:D49"/>
    <mergeCell ref="E48:E49"/>
    <mergeCell ref="F48:F49"/>
    <mergeCell ref="A50:A51"/>
    <mergeCell ref="F44:F45"/>
    <mergeCell ref="G44:G45"/>
    <mergeCell ref="J47:J48"/>
    <mergeCell ref="G46:G47"/>
    <mergeCell ref="AA48:AA49"/>
    <mergeCell ref="A46:A47"/>
    <mergeCell ref="C46:C47"/>
    <mergeCell ref="D46:D47"/>
    <mergeCell ref="E46:E47"/>
    <mergeCell ref="H44:H45"/>
    <mergeCell ref="AC50:AC51"/>
    <mergeCell ref="V44:V45"/>
    <mergeCell ref="W44:W45"/>
    <mergeCell ref="X44:X45"/>
    <mergeCell ref="AC46:AC47"/>
    <mergeCell ref="AA46:AA47"/>
    <mergeCell ref="AC48:AC49"/>
    <mergeCell ref="Y44:Y45"/>
    <mergeCell ref="Z46:Z47"/>
    <mergeCell ref="X46:X47"/>
    <mergeCell ref="Z44:Z45"/>
    <mergeCell ref="H46:H47"/>
    <mergeCell ref="AC42:AC43"/>
    <mergeCell ref="J43:J44"/>
    <mergeCell ref="U43:U44"/>
    <mergeCell ref="AA44:AA45"/>
    <mergeCell ref="AC44:AC45"/>
    <mergeCell ref="AB46:AB47"/>
    <mergeCell ref="H42:H43"/>
    <mergeCell ref="L45:L46"/>
    <mergeCell ref="A42:A43"/>
    <mergeCell ref="C42:C43"/>
    <mergeCell ref="AA42:AA43"/>
    <mergeCell ref="X40:X41"/>
    <mergeCell ref="Y40:Y41"/>
    <mergeCell ref="D42:D43"/>
    <mergeCell ref="F42:F43"/>
    <mergeCell ref="E42:E43"/>
    <mergeCell ref="H40:H41"/>
    <mergeCell ref="A40:A41"/>
    <mergeCell ref="C40:C41"/>
    <mergeCell ref="F38:F39"/>
    <mergeCell ref="G38:G39"/>
    <mergeCell ref="F40:F41"/>
    <mergeCell ref="G40:G41"/>
    <mergeCell ref="D40:D41"/>
    <mergeCell ref="E40:E41"/>
    <mergeCell ref="AA38:AA39"/>
    <mergeCell ref="V38:V39"/>
    <mergeCell ref="X38:X39"/>
    <mergeCell ref="A38:A39"/>
    <mergeCell ref="C38:C39"/>
    <mergeCell ref="D38:D39"/>
    <mergeCell ref="E38:E39"/>
    <mergeCell ref="H38:H39"/>
    <mergeCell ref="V34:V35"/>
    <mergeCell ref="W34:W35"/>
    <mergeCell ref="G34:G35"/>
    <mergeCell ref="AC38:AC39"/>
    <mergeCell ref="M39:M40"/>
    <mergeCell ref="R39:R40"/>
    <mergeCell ref="AA40:AA41"/>
    <mergeCell ref="AC40:AC41"/>
    <mergeCell ref="Y38:Y39"/>
    <mergeCell ref="Z38:Z39"/>
    <mergeCell ref="J35:J36"/>
    <mergeCell ref="U35:U36"/>
    <mergeCell ref="A34:A35"/>
    <mergeCell ref="C34:C35"/>
    <mergeCell ref="D34:D35"/>
    <mergeCell ref="E34:E35"/>
    <mergeCell ref="A36:A37"/>
    <mergeCell ref="C36:C37"/>
    <mergeCell ref="D36:D37"/>
    <mergeCell ref="F36:F37"/>
    <mergeCell ref="H36:H37"/>
    <mergeCell ref="H34:H35"/>
    <mergeCell ref="F34:F35"/>
    <mergeCell ref="E36:E37"/>
    <mergeCell ref="G36:G37"/>
    <mergeCell ref="X34:X35"/>
    <mergeCell ref="Y34:Y35"/>
    <mergeCell ref="AC36:AC37"/>
    <mergeCell ref="X36:X37"/>
    <mergeCell ref="Y36:Y37"/>
    <mergeCell ref="Z36:Z37"/>
    <mergeCell ref="AA36:AA37"/>
    <mergeCell ref="AC34:AC35"/>
    <mergeCell ref="AB34:AB35"/>
    <mergeCell ref="AC32:AC33"/>
    <mergeCell ref="X32:X33"/>
    <mergeCell ref="A28:A29"/>
    <mergeCell ref="C28:C29"/>
    <mergeCell ref="D28:D29"/>
    <mergeCell ref="E28:E29"/>
    <mergeCell ref="A30:A31"/>
    <mergeCell ref="C30:C31"/>
    <mergeCell ref="D30:D31"/>
    <mergeCell ref="E30:E31"/>
    <mergeCell ref="J31:J32"/>
    <mergeCell ref="U31:U32"/>
    <mergeCell ref="Z32:Z33"/>
    <mergeCell ref="AA32:AA33"/>
    <mergeCell ref="Z30:Z31"/>
    <mergeCell ref="AA30:AA31"/>
    <mergeCell ref="V32:V33"/>
    <mergeCell ref="A32:A33"/>
    <mergeCell ref="C32:C33"/>
    <mergeCell ref="D32:D33"/>
    <mergeCell ref="E32:E33"/>
    <mergeCell ref="F32:F33"/>
    <mergeCell ref="G32:G33"/>
    <mergeCell ref="H32:H33"/>
    <mergeCell ref="L33:L34"/>
    <mergeCell ref="G30:G31"/>
    <mergeCell ref="F30:F31"/>
    <mergeCell ref="H30:H31"/>
    <mergeCell ref="AC28:AC29"/>
    <mergeCell ref="AA28:AA29"/>
    <mergeCell ref="X30:X31"/>
    <mergeCell ref="Y30:Y31"/>
    <mergeCell ref="AC30:AC31"/>
    <mergeCell ref="H28:H29"/>
    <mergeCell ref="V28:V29"/>
    <mergeCell ref="W28:W29"/>
    <mergeCell ref="F28:F29"/>
    <mergeCell ref="G28:G29"/>
    <mergeCell ref="V26:V27"/>
    <mergeCell ref="W26:W27"/>
    <mergeCell ref="H24:H25"/>
    <mergeCell ref="L21:L22"/>
    <mergeCell ref="S21:S22"/>
    <mergeCell ref="V20:V21"/>
    <mergeCell ref="A26:A27"/>
    <mergeCell ref="C26:C27"/>
    <mergeCell ref="D26:D27"/>
    <mergeCell ref="V24:V25"/>
    <mergeCell ref="AA26:AA27"/>
    <mergeCell ref="Z24:Z25"/>
    <mergeCell ref="AA24:AA25"/>
    <mergeCell ref="Y24:Y25"/>
    <mergeCell ref="V22:V23"/>
    <mergeCell ref="W22:W23"/>
    <mergeCell ref="AA22:AA23"/>
    <mergeCell ref="AC26:AC27"/>
    <mergeCell ref="AB26:AB27"/>
    <mergeCell ref="Y18:Y19"/>
    <mergeCell ref="W20:W21"/>
    <mergeCell ref="X20:X21"/>
    <mergeCell ref="Z22:Z23"/>
    <mergeCell ref="Y20:Y21"/>
    <mergeCell ref="X26:X27"/>
    <mergeCell ref="Y26:Y27"/>
    <mergeCell ref="Z26:Z27"/>
    <mergeCell ref="W18:W19"/>
    <mergeCell ref="AC22:AC23"/>
    <mergeCell ref="J23:J24"/>
    <mergeCell ref="U23:U24"/>
    <mergeCell ref="X22:X23"/>
    <mergeCell ref="Y22:Y23"/>
    <mergeCell ref="AC20:AC21"/>
    <mergeCell ref="AC24:AC25"/>
    <mergeCell ref="W24:W25"/>
    <mergeCell ref="X24:X25"/>
    <mergeCell ref="E26:E27"/>
    <mergeCell ref="F26:F27"/>
    <mergeCell ref="G26:G27"/>
    <mergeCell ref="H26:H27"/>
    <mergeCell ref="I24:I25"/>
    <mergeCell ref="V18:V19"/>
    <mergeCell ref="G22:G23"/>
    <mergeCell ref="H22:H23"/>
    <mergeCell ref="F22:F23"/>
    <mergeCell ref="G24:G25"/>
    <mergeCell ref="A24:A25"/>
    <mergeCell ref="C24:C25"/>
    <mergeCell ref="D24:D25"/>
    <mergeCell ref="E24:E25"/>
    <mergeCell ref="F24:F25"/>
    <mergeCell ref="E22:E23"/>
    <mergeCell ref="E16:E17"/>
    <mergeCell ref="X14:X15"/>
    <mergeCell ref="M15:M16"/>
    <mergeCell ref="R15:R16"/>
    <mergeCell ref="W14:W15"/>
    <mergeCell ref="I14:I15"/>
    <mergeCell ref="F14:F15"/>
    <mergeCell ref="G14:G15"/>
    <mergeCell ref="H14:H15"/>
    <mergeCell ref="V14:V15"/>
    <mergeCell ref="I16:I17"/>
    <mergeCell ref="A14:A15"/>
    <mergeCell ref="C14:C15"/>
    <mergeCell ref="D14:D15"/>
    <mergeCell ref="E14:E15"/>
    <mergeCell ref="F16:F17"/>
    <mergeCell ref="G16:G17"/>
    <mergeCell ref="A16:A17"/>
    <mergeCell ref="C16:C17"/>
    <mergeCell ref="D16:D17"/>
    <mergeCell ref="A22:A23"/>
    <mergeCell ref="C22:C23"/>
    <mergeCell ref="D22:D23"/>
    <mergeCell ref="A18:A19"/>
    <mergeCell ref="C18:C19"/>
    <mergeCell ref="A20:A21"/>
    <mergeCell ref="AB22:AB23"/>
    <mergeCell ref="AA18:AA19"/>
    <mergeCell ref="D18:D19"/>
    <mergeCell ref="F20:F21"/>
    <mergeCell ref="Z20:Z21"/>
    <mergeCell ref="AA20:AA21"/>
    <mergeCell ref="E18:E19"/>
    <mergeCell ref="F18:F19"/>
    <mergeCell ref="H20:H21"/>
    <mergeCell ref="I18:I19"/>
    <mergeCell ref="G18:G19"/>
    <mergeCell ref="X16:X17"/>
    <mergeCell ref="Y16:Y17"/>
    <mergeCell ref="Z16:Z17"/>
    <mergeCell ref="C20:C21"/>
    <mergeCell ref="D20:D21"/>
    <mergeCell ref="E20:E21"/>
    <mergeCell ref="H18:H19"/>
    <mergeCell ref="G20:G21"/>
    <mergeCell ref="H16:H17"/>
    <mergeCell ref="V16:V17"/>
    <mergeCell ref="AB10:AB11"/>
    <mergeCell ref="AB12:AB13"/>
    <mergeCell ref="AB14:AB15"/>
    <mergeCell ref="AC18:AC19"/>
    <mergeCell ref="J19:J20"/>
    <mergeCell ref="U19:U20"/>
    <mergeCell ref="AB18:AB19"/>
    <mergeCell ref="AB20:AB21"/>
    <mergeCell ref="AC16:AC17"/>
    <mergeCell ref="W16:W17"/>
    <mergeCell ref="AA16:AA17"/>
    <mergeCell ref="Z14:Z15"/>
    <mergeCell ref="AA14:AA15"/>
    <mergeCell ref="AC14:AC15"/>
    <mergeCell ref="AA12:AA13"/>
    <mergeCell ref="AC12:AC13"/>
    <mergeCell ref="AB16:AB17"/>
    <mergeCell ref="Y14:Y15"/>
    <mergeCell ref="A10:A11"/>
    <mergeCell ref="C10:C11"/>
    <mergeCell ref="D10:D11"/>
    <mergeCell ref="E10:E11"/>
    <mergeCell ref="F10:F11"/>
    <mergeCell ref="G10:G11"/>
    <mergeCell ref="E12:E13"/>
    <mergeCell ref="G12:G13"/>
    <mergeCell ref="I12:I13"/>
    <mergeCell ref="A12:A13"/>
    <mergeCell ref="C12:C13"/>
    <mergeCell ref="D12:D13"/>
    <mergeCell ref="F12:F13"/>
    <mergeCell ref="Z10:Z11"/>
    <mergeCell ref="H12:H13"/>
    <mergeCell ref="V12:V13"/>
    <mergeCell ref="Y10:Y11"/>
    <mergeCell ref="H10:H11"/>
    <mergeCell ref="I10:I11"/>
    <mergeCell ref="V10:V11"/>
    <mergeCell ref="AA10:AA11"/>
    <mergeCell ref="AC10:AC11"/>
    <mergeCell ref="J11:J12"/>
    <mergeCell ref="U11:U12"/>
    <mergeCell ref="W12:W13"/>
    <mergeCell ref="X12:X13"/>
    <mergeCell ref="Y12:Y13"/>
    <mergeCell ref="Z12:Z13"/>
    <mergeCell ref="W10:W11"/>
    <mergeCell ref="X10:X11"/>
    <mergeCell ref="A6:A7"/>
    <mergeCell ref="C6:C7"/>
    <mergeCell ref="D6:D7"/>
    <mergeCell ref="E6:E7"/>
    <mergeCell ref="F8:F9"/>
    <mergeCell ref="W6:W7"/>
    <mergeCell ref="A8:A9"/>
    <mergeCell ref="C8:C9"/>
    <mergeCell ref="D8:D9"/>
    <mergeCell ref="E8:E9"/>
    <mergeCell ref="X6:X7"/>
    <mergeCell ref="Y6:Y7"/>
    <mergeCell ref="F6:F7"/>
    <mergeCell ref="O8:P8"/>
    <mergeCell ref="V8:V9"/>
    <mergeCell ref="W8:W9"/>
    <mergeCell ref="X8:X9"/>
    <mergeCell ref="U7:U8"/>
    <mergeCell ref="G8:G9"/>
    <mergeCell ref="H8:H9"/>
    <mergeCell ref="V6:V7"/>
    <mergeCell ref="G6:G7"/>
    <mergeCell ref="H6:H7"/>
    <mergeCell ref="J7:J8"/>
    <mergeCell ref="I6:I7"/>
    <mergeCell ref="I8:I9"/>
    <mergeCell ref="O9:P10"/>
    <mergeCell ref="L9:L10"/>
    <mergeCell ref="S9:S10"/>
    <mergeCell ref="AB4:AB5"/>
    <mergeCell ref="AA6:AA7"/>
    <mergeCell ref="AA8:AA9"/>
    <mergeCell ref="AC8:AC9"/>
    <mergeCell ref="Y8:Y9"/>
    <mergeCell ref="Z8:Z9"/>
    <mergeCell ref="AC6:AC7"/>
    <mergeCell ref="Z6:Z7"/>
    <mergeCell ref="AB6:AB7"/>
    <mergeCell ref="AB8:AB9"/>
    <mergeCell ref="Z4:Z5"/>
    <mergeCell ref="AA4:AA5"/>
    <mergeCell ref="I4:I5"/>
    <mergeCell ref="G4:G5"/>
    <mergeCell ref="H4:H5"/>
    <mergeCell ref="AC4:AC5"/>
    <mergeCell ref="V4:V5"/>
    <mergeCell ref="W4:W5"/>
    <mergeCell ref="X4:X5"/>
    <mergeCell ref="Y4:Y5"/>
    <mergeCell ref="D1:W1"/>
    <mergeCell ref="A2:D2"/>
    <mergeCell ref="L2:S2"/>
    <mergeCell ref="A4:A5"/>
    <mergeCell ref="C4:C5"/>
    <mergeCell ref="D4:D5"/>
    <mergeCell ref="E4:E5"/>
    <mergeCell ref="F4:F5"/>
    <mergeCell ref="W2:AA2"/>
    <mergeCell ref="W3:AA3"/>
  </mergeCells>
  <printOptions horizontalCentered="1"/>
  <pageMargins left="0" right="0" top="0.7874015748031497" bottom="0" header="0.31496062992125984" footer="0.31496062992125984"/>
  <pageSetup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="60" zoomScaleNormal="60" zoomScalePageLayoutView="0" workbookViewId="0" topLeftCell="A10">
      <selection activeCell="S6" sqref="S6"/>
    </sheetView>
  </sheetViews>
  <sheetFormatPr defaultColWidth="9.00390625" defaultRowHeight="13.5"/>
  <cols>
    <col min="1" max="1" width="6.50390625" style="6" customWidth="1"/>
    <col min="2" max="2" width="25.375" style="6" customWidth="1"/>
    <col min="3" max="3" width="18.75390625" style="6" customWidth="1"/>
    <col min="4" max="4" width="6.625" style="105" customWidth="1"/>
    <col min="5" max="11" width="6.625" style="80" customWidth="1"/>
    <col min="12" max="12" width="25.50390625" style="104" customWidth="1"/>
    <col min="13" max="13" width="18.625" style="104" customWidth="1"/>
    <col min="14" max="14" width="6.50390625" style="6" customWidth="1"/>
    <col min="15" max="15" width="5.75390625" style="6" customWidth="1"/>
    <col min="16" max="247" width="9.00390625" style="6" customWidth="1"/>
  </cols>
  <sheetData>
    <row r="1" spans="1:14" ht="16.5" customHeight="1">
      <c r="A1" s="1"/>
      <c r="B1" s="1"/>
      <c r="C1" s="1"/>
      <c r="D1" s="77"/>
      <c r="E1" s="77"/>
      <c r="F1" s="77"/>
      <c r="G1" s="77"/>
      <c r="H1" s="77"/>
      <c r="I1" s="77"/>
      <c r="J1" s="77"/>
      <c r="K1" s="77"/>
      <c r="L1" s="78"/>
      <c r="M1" s="78"/>
      <c r="N1" s="1"/>
    </row>
    <row r="2" spans="1:15" ht="38.25" customHeight="1">
      <c r="A2" s="68" t="s">
        <v>111</v>
      </c>
      <c r="B2" s="79"/>
      <c r="C2" s="79"/>
      <c r="D2" s="80"/>
      <c r="K2" s="81"/>
      <c r="L2" s="158" t="s">
        <v>140</v>
      </c>
      <c r="M2" s="153"/>
      <c r="N2" s="153"/>
      <c r="O2" s="36"/>
    </row>
    <row r="3" spans="1:15" ht="31.5" customHeight="1">
      <c r="A3" s="82"/>
      <c r="B3" s="40"/>
      <c r="C3" s="40"/>
      <c r="D3" s="83"/>
      <c r="E3" s="84"/>
      <c r="F3" s="84"/>
      <c r="G3" s="84"/>
      <c r="H3" s="84"/>
      <c r="I3" s="84"/>
      <c r="J3" s="84"/>
      <c r="K3" s="85"/>
      <c r="L3" s="156" t="s">
        <v>135</v>
      </c>
      <c r="M3" s="62"/>
      <c r="N3" s="62"/>
      <c r="O3" s="36"/>
    </row>
    <row r="4" spans="1:14" ht="17.25" customHeight="1">
      <c r="A4" s="213">
        <v>1</v>
      </c>
      <c r="B4" s="86" t="s">
        <v>59</v>
      </c>
      <c r="C4" s="36"/>
      <c r="D4" s="83"/>
      <c r="E4" s="84"/>
      <c r="F4" s="84"/>
      <c r="G4" s="84"/>
      <c r="H4" s="84"/>
      <c r="I4" s="84"/>
      <c r="J4" s="84"/>
      <c r="K4" s="84"/>
      <c r="L4" s="86" t="s">
        <v>60</v>
      </c>
      <c r="M4" s="36"/>
      <c r="N4" s="213">
        <v>17</v>
      </c>
    </row>
    <row r="5" spans="1:14" ht="21.75" customHeight="1">
      <c r="A5" s="213"/>
      <c r="B5" s="214"/>
      <c r="C5" s="216"/>
      <c r="D5" s="83"/>
      <c r="E5" s="84"/>
      <c r="F5" s="84"/>
      <c r="G5" s="84"/>
      <c r="H5" s="84"/>
      <c r="I5" s="84"/>
      <c r="J5" s="84"/>
      <c r="K5" s="87"/>
      <c r="L5" s="214"/>
      <c r="M5" s="216"/>
      <c r="N5" s="213"/>
    </row>
    <row r="6" spans="1:14" ht="21.75" customHeight="1">
      <c r="A6" s="213"/>
      <c r="B6" s="215"/>
      <c r="C6" s="217"/>
      <c r="D6" s="88"/>
      <c r="E6" s="89"/>
      <c r="F6" s="90"/>
      <c r="G6" s="90"/>
      <c r="H6" s="90"/>
      <c r="I6" s="90"/>
      <c r="J6" s="91"/>
      <c r="K6" s="92"/>
      <c r="L6" s="215"/>
      <c r="M6" s="217"/>
      <c r="N6" s="213"/>
    </row>
    <row r="7" spans="1:14" ht="17.25" customHeight="1">
      <c r="A7" s="213">
        <v>2</v>
      </c>
      <c r="B7" s="86" t="s">
        <v>61</v>
      </c>
      <c r="C7" s="36"/>
      <c r="D7" s="90">
        <v>1</v>
      </c>
      <c r="E7" s="93"/>
      <c r="F7" s="93"/>
      <c r="G7" s="90"/>
      <c r="H7" s="90"/>
      <c r="I7" s="98"/>
      <c r="J7" s="94"/>
      <c r="K7" s="93">
        <v>9</v>
      </c>
      <c r="L7" s="86" t="s">
        <v>62</v>
      </c>
      <c r="M7" s="36"/>
      <c r="N7" s="213">
        <v>18</v>
      </c>
    </row>
    <row r="8" spans="1:14" ht="21.75" customHeight="1">
      <c r="A8" s="213"/>
      <c r="B8" s="214"/>
      <c r="C8" s="216"/>
      <c r="D8" s="91"/>
      <c r="E8" s="90"/>
      <c r="F8" s="93"/>
      <c r="G8" s="90"/>
      <c r="H8" s="90"/>
      <c r="I8" s="98"/>
      <c r="J8" s="90"/>
      <c r="K8" s="95"/>
      <c r="L8" s="214"/>
      <c r="M8" s="216"/>
      <c r="N8" s="213"/>
    </row>
    <row r="9" spans="1:14" ht="21.75" customHeight="1">
      <c r="A9" s="213"/>
      <c r="B9" s="215"/>
      <c r="C9" s="217"/>
      <c r="D9" s="218"/>
      <c r="E9" s="90"/>
      <c r="F9" s="89"/>
      <c r="G9" s="90"/>
      <c r="H9" s="90"/>
      <c r="I9" s="91"/>
      <c r="J9" s="90"/>
      <c r="K9" s="94"/>
      <c r="L9" s="215"/>
      <c r="M9" s="217"/>
      <c r="N9" s="213"/>
    </row>
    <row r="10" spans="1:14" ht="17.25" customHeight="1">
      <c r="A10" s="213">
        <v>3</v>
      </c>
      <c r="B10" s="86" t="s">
        <v>63</v>
      </c>
      <c r="C10" s="36"/>
      <c r="D10" s="219"/>
      <c r="E10" s="90">
        <v>17</v>
      </c>
      <c r="F10" s="92"/>
      <c r="G10" s="90"/>
      <c r="H10" s="90"/>
      <c r="I10" s="98"/>
      <c r="J10" s="90">
        <v>21</v>
      </c>
      <c r="K10" s="90"/>
      <c r="L10" s="86" t="s">
        <v>64</v>
      </c>
      <c r="M10" s="36"/>
      <c r="N10" s="213">
        <v>19</v>
      </c>
    </row>
    <row r="11" spans="1:14" ht="21.75" customHeight="1">
      <c r="A11" s="213"/>
      <c r="B11" s="214"/>
      <c r="C11" s="216"/>
      <c r="D11" s="96"/>
      <c r="E11" s="90"/>
      <c r="F11" s="93"/>
      <c r="G11" s="90"/>
      <c r="H11" s="90"/>
      <c r="I11" s="98"/>
      <c r="J11" s="90"/>
      <c r="K11" s="97"/>
      <c r="L11" s="214"/>
      <c r="M11" s="216"/>
      <c r="N11" s="213"/>
    </row>
    <row r="12" spans="1:14" ht="21.75" customHeight="1">
      <c r="A12" s="213"/>
      <c r="B12" s="215"/>
      <c r="C12" s="217"/>
      <c r="D12" s="88"/>
      <c r="E12" s="89"/>
      <c r="F12" s="93"/>
      <c r="G12" s="90"/>
      <c r="H12" s="90"/>
      <c r="I12" s="98"/>
      <c r="J12" s="91"/>
      <c r="K12" s="92"/>
      <c r="L12" s="215"/>
      <c r="M12" s="217"/>
      <c r="N12" s="213"/>
    </row>
    <row r="13" spans="1:14" ht="17.25" customHeight="1">
      <c r="A13" s="213">
        <v>4</v>
      </c>
      <c r="B13" s="86" t="s">
        <v>65</v>
      </c>
      <c r="C13" s="36"/>
      <c r="D13" s="98">
        <v>2</v>
      </c>
      <c r="E13" s="93"/>
      <c r="F13" s="90"/>
      <c r="G13" s="90"/>
      <c r="H13" s="90"/>
      <c r="I13" s="90"/>
      <c r="J13" s="90"/>
      <c r="K13" s="93">
        <v>10</v>
      </c>
      <c r="L13" s="86" t="s">
        <v>66</v>
      </c>
      <c r="M13" s="36"/>
      <c r="N13" s="213">
        <v>20</v>
      </c>
    </row>
    <row r="14" spans="1:14" ht="21.75" customHeight="1">
      <c r="A14" s="213"/>
      <c r="B14" s="214"/>
      <c r="C14" s="216"/>
      <c r="D14" s="91"/>
      <c r="E14" s="90"/>
      <c r="F14" s="90"/>
      <c r="G14" s="90"/>
      <c r="H14" s="90"/>
      <c r="I14" s="90"/>
      <c r="J14" s="90"/>
      <c r="K14" s="95"/>
      <c r="L14" s="214"/>
      <c r="M14" s="216"/>
      <c r="N14" s="213"/>
    </row>
    <row r="15" spans="1:14" ht="21.75" customHeight="1">
      <c r="A15" s="213"/>
      <c r="B15" s="215"/>
      <c r="C15" s="217"/>
      <c r="D15" s="90"/>
      <c r="E15" s="90"/>
      <c r="F15" s="90"/>
      <c r="G15" s="99"/>
      <c r="H15" s="99"/>
      <c r="I15" s="90"/>
      <c r="J15" s="99"/>
      <c r="K15" s="90"/>
      <c r="L15" s="215"/>
      <c r="M15" s="217"/>
      <c r="N15" s="213"/>
    </row>
    <row r="16" spans="1:14" ht="17.25" customHeight="1">
      <c r="A16" s="213">
        <v>5</v>
      </c>
      <c r="B16" s="86" t="s">
        <v>67</v>
      </c>
      <c r="C16" s="36"/>
      <c r="D16" s="90"/>
      <c r="E16" s="90"/>
      <c r="F16" s="90"/>
      <c r="G16" s="99"/>
      <c r="H16" s="99"/>
      <c r="I16" s="90"/>
      <c r="J16" s="99"/>
      <c r="K16" s="90"/>
      <c r="L16" s="86" t="s">
        <v>68</v>
      </c>
      <c r="M16" s="36"/>
      <c r="N16" s="213">
        <v>21</v>
      </c>
    </row>
    <row r="17" spans="1:14" ht="21.75" customHeight="1">
      <c r="A17" s="213"/>
      <c r="B17" s="214"/>
      <c r="C17" s="216"/>
      <c r="D17" s="100"/>
      <c r="E17" s="90"/>
      <c r="F17" s="90"/>
      <c r="G17" s="99"/>
      <c r="H17" s="99"/>
      <c r="I17" s="90"/>
      <c r="J17" s="99"/>
      <c r="K17" s="97"/>
      <c r="L17" s="214"/>
      <c r="M17" s="216"/>
      <c r="N17" s="213"/>
    </row>
    <row r="18" spans="1:14" ht="21.75" customHeight="1">
      <c r="A18" s="213"/>
      <c r="B18" s="215"/>
      <c r="C18" s="217"/>
      <c r="D18" s="88"/>
      <c r="E18" s="93"/>
      <c r="F18" s="90"/>
      <c r="G18" s="90"/>
      <c r="H18" s="90"/>
      <c r="I18" s="90"/>
      <c r="J18" s="91"/>
      <c r="K18" s="92"/>
      <c r="L18" s="215"/>
      <c r="M18" s="217"/>
      <c r="N18" s="213"/>
    </row>
    <row r="19" spans="1:14" ht="17.25" customHeight="1">
      <c r="A19" s="213">
        <v>6</v>
      </c>
      <c r="B19" s="86" t="s">
        <v>69</v>
      </c>
      <c r="C19" s="36"/>
      <c r="D19" s="98">
        <v>3</v>
      </c>
      <c r="E19" s="92"/>
      <c r="F19" s="93"/>
      <c r="G19" s="90"/>
      <c r="H19" s="90"/>
      <c r="I19" s="98"/>
      <c r="J19" s="94"/>
      <c r="K19" s="93">
        <v>11</v>
      </c>
      <c r="L19" s="86" t="s">
        <v>70</v>
      </c>
      <c r="M19" s="36"/>
      <c r="N19" s="213">
        <v>22</v>
      </c>
    </row>
    <row r="20" spans="1:14" ht="21.75" customHeight="1">
      <c r="A20" s="213"/>
      <c r="B20" s="214"/>
      <c r="C20" s="216"/>
      <c r="D20" s="101"/>
      <c r="E20" s="90"/>
      <c r="F20" s="93"/>
      <c r="G20" s="90"/>
      <c r="H20" s="90"/>
      <c r="I20" s="98"/>
      <c r="J20" s="90"/>
      <c r="K20" s="95"/>
      <c r="L20" s="214"/>
      <c r="M20" s="216"/>
      <c r="N20" s="213"/>
    </row>
    <row r="21" spans="1:14" ht="21.75" customHeight="1">
      <c r="A21" s="213"/>
      <c r="B21" s="215"/>
      <c r="C21" s="217"/>
      <c r="D21" s="90"/>
      <c r="E21" s="90"/>
      <c r="F21" s="89"/>
      <c r="G21" s="90"/>
      <c r="H21" s="90"/>
      <c r="I21" s="91"/>
      <c r="J21" s="90"/>
      <c r="K21" s="90"/>
      <c r="L21" s="215"/>
      <c r="M21" s="217"/>
      <c r="N21" s="213"/>
    </row>
    <row r="22" spans="1:14" ht="17.25" customHeight="1">
      <c r="A22" s="213">
        <v>7</v>
      </c>
      <c r="B22" s="86" t="s">
        <v>71</v>
      </c>
      <c r="C22" s="36"/>
      <c r="D22" s="90"/>
      <c r="E22" s="90">
        <v>18</v>
      </c>
      <c r="F22" s="92"/>
      <c r="G22" s="90"/>
      <c r="H22" s="90"/>
      <c r="I22" s="98"/>
      <c r="J22" s="90">
        <v>22</v>
      </c>
      <c r="K22" s="90"/>
      <c r="L22" s="86" t="s">
        <v>72</v>
      </c>
      <c r="M22" s="36"/>
      <c r="N22" s="213">
        <v>23</v>
      </c>
    </row>
    <row r="23" spans="1:14" ht="21.75" customHeight="1">
      <c r="A23" s="213"/>
      <c r="B23" s="214"/>
      <c r="C23" s="216"/>
      <c r="D23" s="100"/>
      <c r="E23" s="90"/>
      <c r="F23" s="93"/>
      <c r="G23" s="90"/>
      <c r="H23" s="90"/>
      <c r="I23" s="98"/>
      <c r="J23" s="90"/>
      <c r="K23" s="97"/>
      <c r="L23" s="214"/>
      <c r="M23" s="216"/>
      <c r="N23" s="213"/>
    </row>
    <row r="24" spans="1:14" ht="21.75" customHeight="1">
      <c r="A24" s="213"/>
      <c r="B24" s="215"/>
      <c r="C24" s="217"/>
      <c r="D24" s="90"/>
      <c r="E24" s="89"/>
      <c r="F24" s="93"/>
      <c r="G24" s="90"/>
      <c r="H24" s="90"/>
      <c r="I24" s="98"/>
      <c r="J24" s="91"/>
      <c r="K24" s="93"/>
      <c r="L24" s="215"/>
      <c r="M24" s="217"/>
      <c r="N24" s="213"/>
    </row>
    <row r="25" spans="1:14" ht="17.25" customHeight="1">
      <c r="A25" s="213">
        <v>8</v>
      </c>
      <c r="B25" s="86" t="s">
        <v>73</v>
      </c>
      <c r="C25" s="36"/>
      <c r="D25" s="90">
        <v>4</v>
      </c>
      <c r="E25" s="93"/>
      <c r="F25" s="90"/>
      <c r="G25" s="90"/>
      <c r="H25" s="90"/>
      <c r="I25" s="90"/>
      <c r="J25" s="90"/>
      <c r="K25" s="93">
        <v>12</v>
      </c>
      <c r="L25" s="86" t="s">
        <v>74</v>
      </c>
      <c r="M25" s="36"/>
      <c r="N25" s="213">
        <v>24</v>
      </c>
    </row>
    <row r="26" spans="1:14" ht="21.75" customHeight="1">
      <c r="A26" s="213"/>
      <c r="B26" s="214"/>
      <c r="C26" s="216"/>
      <c r="D26" s="101"/>
      <c r="E26" s="90"/>
      <c r="F26" s="90"/>
      <c r="G26" s="90"/>
      <c r="H26" s="90"/>
      <c r="I26" s="90"/>
      <c r="J26" s="90"/>
      <c r="K26" s="95"/>
      <c r="L26" s="214"/>
      <c r="M26" s="216"/>
      <c r="N26" s="213"/>
    </row>
    <row r="27" spans="1:14" ht="21.75" customHeight="1">
      <c r="A27" s="213"/>
      <c r="B27" s="215"/>
      <c r="C27" s="217"/>
      <c r="D27" s="90"/>
      <c r="E27" s="90"/>
      <c r="F27" s="90"/>
      <c r="G27" s="90"/>
      <c r="H27" s="90"/>
      <c r="I27" s="90"/>
      <c r="J27" s="99"/>
      <c r="K27" s="90"/>
      <c r="L27" s="215"/>
      <c r="M27" s="217"/>
      <c r="N27" s="213"/>
    </row>
    <row r="28" spans="1:14" ht="17.25" customHeight="1">
      <c r="A28" s="213">
        <v>9</v>
      </c>
      <c r="B28" s="86" t="s">
        <v>75</v>
      </c>
      <c r="C28" s="36"/>
      <c r="D28" s="90"/>
      <c r="E28" s="90"/>
      <c r="F28" s="90"/>
      <c r="G28" s="90"/>
      <c r="H28" s="90"/>
      <c r="I28" s="90"/>
      <c r="J28" s="99"/>
      <c r="K28" s="90"/>
      <c r="L28" s="86" t="s">
        <v>76</v>
      </c>
      <c r="M28" s="36"/>
      <c r="N28" s="213">
        <v>25</v>
      </c>
    </row>
    <row r="29" spans="1:14" ht="21.75" customHeight="1">
      <c r="A29" s="213"/>
      <c r="B29" s="214"/>
      <c r="C29" s="216"/>
      <c r="D29" s="100"/>
      <c r="E29" s="90"/>
      <c r="F29" s="90"/>
      <c r="G29" s="90"/>
      <c r="H29" s="90"/>
      <c r="I29" s="90"/>
      <c r="J29" s="99"/>
      <c r="K29" s="97"/>
      <c r="L29" s="214"/>
      <c r="M29" s="216"/>
      <c r="N29" s="213"/>
    </row>
    <row r="30" spans="1:14" ht="21.75" customHeight="1">
      <c r="A30" s="213"/>
      <c r="B30" s="215"/>
      <c r="C30" s="217"/>
      <c r="D30" s="90"/>
      <c r="E30" s="93"/>
      <c r="F30" s="90"/>
      <c r="G30" s="90"/>
      <c r="H30" s="90"/>
      <c r="I30" s="90"/>
      <c r="J30" s="91"/>
      <c r="K30" s="93"/>
      <c r="L30" s="215"/>
      <c r="M30" s="217"/>
      <c r="N30" s="213"/>
    </row>
    <row r="31" spans="1:14" ht="17.25" customHeight="1">
      <c r="A31" s="213">
        <v>10</v>
      </c>
      <c r="B31" s="86" t="s">
        <v>77</v>
      </c>
      <c r="C31" s="36"/>
      <c r="D31" s="90">
        <v>5</v>
      </c>
      <c r="E31" s="92"/>
      <c r="F31" s="93"/>
      <c r="G31" s="90"/>
      <c r="H31" s="90"/>
      <c r="I31" s="98"/>
      <c r="J31" s="94"/>
      <c r="K31" s="93">
        <v>13</v>
      </c>
      <c r="L31" s="86" t="s">
        <v>78</v>
      </c>
      <c r="M31" s="36"/>
      <c r="N31" s="213">
        <v>26</v>
      </c>
    </row>
    <row r="32" spans="1:14" ht="21.75" customHeight="1">
      <c r="A32" s="213"/>
      <c r="B32" s="214"/>
      <c r="C32" s="216"/>
      <c r="D32" s="101"/>
      <c r="E32" s="90"/>
      <c r="F32" s="93"/>
      <c r="G32" s="90"/>
      <c r="H32" s="90"/>
      <c r="I32" s="98"/>
      <c r="J32" s="90"/>
      <c r="K32" s="95"/>
      <c r="L32" s="214"/>
      <c r="M32" s="216"/>
      <c r="N32" s="213"/>
    </row>
    <row r="33" spans="1:14" ht="21.75" customHeight="1">
      <c r="A33" s="213"/>
      <c r="B33" s="215"/>
      <c r="C33" s="217"/>
      <c r="D33" s="90"/>
      <c r="E33" s="90"/>
      <c r="F33" s="89"/>
      <c r="G33" s="90"/>
      <c r="H33" s="90"/>
      <c r="I33" s="91"/>
      <c r="J33" s="90"/>
      <c r="K33" s="90"/>
      <c r="L33" s="215"/>
      <c r="M33" s="217"/>
      <c r="N33" s="213"/>
    </row>
    <row r="34" spans="1:14" ht="17.25" customHeight="1">
      <c r="A34" s="213">
        <v>11</v>
      </c>
      <c r="B34" s="86" t="s">
        <v>79</v>
      </c>
      <c r="C34" s="36"/>
      <c r="D34" s="90"/>
      <c r="E34" s="90">
        <v>19</v>
      </c>
      <c r="F34" s="93"/>
      <c r="G34" s="90"/>
      <c r="H34" s="90"/>
      <c r="I34" s="98"/>
      <c r="J34" s="90">
        <v>23</v>
      </c>
      <c r="K34" s="90"/>
      <c r="L34" s="86" t="s">
        <v>80</v>
      </c>
      <c r="M34" s="36"/>
      <c r="N34" s="213">
        <v>27</v>
      </c>
    </row>
    <row r="35" spans="1:14" ht="21.75" customHeight="1">
      <c r="A35" s="213"/>
      <c r="B35" s="214"/>
      <c r="C35" s="216"/>
      <c r="D35" s="100"/>
      <c r="E35" s="90"/>
      <c r="F35" s="93"/>
      <c r="G35" s="90"/>
      <c r="H35" s="90"/>
      <c r="I35" s="98"/>
      <c r="J35" s="90"/>
      <c r="K35" s="97"/>
      <c r="L35" s="214"/>
      <c r="M35" s="216"/>
      <c r="N35" s="213"/>
    </row>
    <row r="36" spans="1:14" ht="21.75" customHeight="1">
      <c r="A36" s="213"/>
      <c r="B36" s="215"/>
      <c r="C36" s="217"/>
      <c r="D36" s="88"/>
      <c r="E36" s="89"/>
      <c r="F36" s="93"/>
      <c r="G36" s="90"/>
      <c r="H36" s="90"/>
      <c r="I36" s="98"/>
      <c r="J36" s="91"/>
      <c r="K36" s="93"/>
      <c r="L36" s="215"/>
      <c r="M36" s="217"/>
      <c r="N36" s="213"/>
    </row>
    <row r="37" spans="1:14" ht="17.25" customHeight="1">
      <c r="A37" s="213">
        <v>12</v>
      </c>
      <c r="B37" s="86" t="s">
        <v>81</v>
      </c>
      <c r="C37" s="36"/>
      <c r="D37" s="98">
        <v>6</v>
      </c>
      <c r="E37" s="93"/>
      <c r="F37" s="90"/>
      <c r="G37" s="90"/>
      <c r="H37" s="90"/>
      <c r="I37" s="90"/>
      <c r="J37" s="90"/>
      <c r="K37" s="93">
        <v>14</v>
      </c>
      <c r="L37" s="86" t="s">
        <v>82</v>
      </c>
      <c r="M37" s="36"/>
      <c r="N37" s="213">
        <v>28</v>
      </c>
    </row>
    <row r="38" spans="1:14" ht="21.75" customHeight="1">
      <c r="A38" s="213"/>
      <c r="B38" s="214"/>
      <c r="C38" s="216"/>
      <c r="D38" s="101"/>
      <c r="E38" s="90"/>
      <c r="F38" s="90"/>
      <c r="G38" s="90"/>
      <c r="H38" s="90"/>
      <c r="I38" s="90"/>
      <c r="J38" s="90"/>
      <c r="K38" s="95"/>
      <c r="L38" s="214"/>
      <c r="M38" s="216"/>
      <c r="N38" s="213"/>
    </row>
    <row r="39" spans="1:14" ht="21.75" customHeight="1">
      <c r="A39" s="213"/>
      <c r="B39" s="215"/>
      <c r="C39" s="217"/>
      <c r="D39" s="90"/>
      <c r="E39" s="90"/>
      <c r="F39" s="90"/>
      <c r="G39" s="99"/>
      <c r="H39" s="99"/>
      <c r="I39" s="90"/>
      <c r="J39" s="90"/>
      <c r="K39" s="90"/>
      <c r="L39" s="215"/>
      <c r="M39" s="217"/>
      <c r="N39" s="213"/>
    </row>
    <row r="40" spans="1:14" ht="17.25" customHeight="1">
      <c r="A40" s="213">
        <v>13</v>
      </c>
      <c r="B40" s="86" t="s">
        <v>83</v>
      </c>
      <c r="C40" s="36"/>
      <c r="D40" s="90"/>
      <c r="E40" s="90"/>
      <c r="F40" s="90"/>
      <c r="G40" s="99"/>
      <c r="H40" s="99"/>
      <c r="I40" s="99"/>
      <c r="J40" s="90"/>
      <c r="K40" s="90"/>
      <c r="L40" s="86" t="s">
        <v>84</v>
      </c>
      <c r="M40" s="36"/>
      <c r="N40" s="213">
        <v>29</v>
      </c>
    </row>
    <row r="41" spans="1:14" ht="21.75" customHeight="1">
      <c r="A41" s="213"/>
      <c r="B41" s="214"/>
      <c r="C41" s="216"/>
      <c r="D41" s="90"/>
      <c r="E41" s="90"/>
      <c r="F41" s="90"/>
      <c r="G41" s="99"/>
      <c r="H41" s="99"/>
      <c r="I41" s="99"/>
      <c r="J41" s="90"/>
      <c r="K41" s="97"/>
      <c r="L41" s="214"/>
      <c r="M41" s="216"/>
      <c r="N41" s="213"/>
    </row>
    <row r="42" spans="1:14" ht="21.75" customHeight="1">
      <c r="A42" s="213"/>
      <c r="B42" s="215"/>
      <c r="C42" s="217"/>
      <c r="D42" s="88"/>
      <c r="E42" s="93"/>
      <c r="F42" s="90"/>
      <c r="G42" s="90"/>
      <c r="H42" s="90"/>
      <c r="I42" s="99"/>
      <c r="J42" s="91"/>
      <c r="K42" s="93"/>
      <c r="L42" s="215"/>
      <c r="M42" s="217"/>
      <c r="N42" s="213"/>
    </row>
    <row r="43" spans="1:14" ht="17.25" customHeight="1">
      <c r="A43" s="213">
        <v>14</v>
      </c>
      <c r="B43" s="86" t="s">
        <v>85</v>
      </c>
      <c r="C43" s="36"/>
      <c r="D43" s="98">
        <v>7</v>
      </c>
      <c r="E43" s="92"/>
      <c r="F43" s="93"/>
      <c r="G43" s="90"/>
      <c r="H43" s="90"/>
      <c r="I43" s="98"/>
      <c r="J43" s="94"/>
      <c r="K43" s="93">
        <v>15</v>
      </c>
      <c r="L43" s="86" t="s">
        <v>86</v>
      </c>
      <c r="M43" s="36"/>
      <c r="N43" s="213">
        <v>30</v>
      </c>
    </row>
    <row r="44" spans="1:14" ht="21.75" customHeight="1">
      <c r="A44" s="213"/>
      <c r="B44" s="214"/>
      <c r="C44" s="216"/>
      <c r="D44" s="101"/>
      <c r="E44" s="90"/>
      <c r="F44" s="93"/>
      <c r="G44" s="90"/>
      <c r="H44" s="90"/>
      <c r="I44" s="98"/>
      <c r="J44" s="90"/>
      <c r="K44" s="95"/>
      <c r="L44" s="214"/>
      <c r="M44" s="216"/>
      <c r="N44" s="213"/>
    </row>
    <row r="45" spans="1:14" ht="21.75" customHeight="1">
      <c r="A45" s="213"/>
      <c r="B45" s="215"/>
      <c r="C45" s="217"/>
      <c r="D45" s="90"/>
      <c r="E45" s="90"/>
      <c r="F45" s="89"/>
      <c r="G45" s="90"/>
      <c r="H45" s="90"/>
      <c r="I45" s="91"/>
      <c r="J45" s="90"/>
      <c r="K45" s="90"/>
      <c r="L45" s="215"/>
      <c r="M45" s="217"/>
      <c r="N45" s="213"/>
    </row>
    <row r="46" spans="1:14" ht="17.25" customHeight="1">
      <c r="A46" s="213">
        <v>15</v>
      </c>
      <c r="B46" s="86" t="s">
        <v>87</v>
      </c>
      <c r="C46" s="36"/>
      <c r="D46" s="90"/>
      <c r="E46" s="90">
        <v>20</v>
      </c>
      <c r="F46" s="93"/>
      <c r="G46" s="90"/>
      <c r="H46" s="90"/>
      <c r="I46" s="98"/>
      <c r="J46" s="90">
        <v>24</v>
      </c>
      <c r="K46" s="90"/>
      <c r="L46" s="86" t="s">
        <v>88</v>
      </c>
      <c r="M46" s="36"/>
      <c r="N46" s="213">
        <v>31</v>
      </c>
    </row>
    <row r="47" spans="1:14" ht="21.75" customHeight="1">
      <c r="A47" s="213"/>
      <c r="B47" s="214"/>
      <c r="C47" s="216"/>
      <c r="D47" s="100"/>
      <c r="E47" s="90"/>
      <c r="F47" s="93"/>
      <c r="G47" s="90"/>
      <c r="H47" s="90"/>
      <c r="I47" s="98"/>
      <c r="J47" s="90"/>
      <c r="K47" s="97"/>
      <c r="L47" s="214"/>
      <c r="M47" s="216"/>
      <c r="N47" s="213"/>
    </row>
    <row r="48" spans="1:14" ht="21.75" customHeight="1">
      <c r="A48" s="213"/>
      <c r="B48" s="215"/>
      <c r="C48" s="217"/>
      <c r="D48" s="90"/>
      <c r="E48" s="89"/>
      <c r="F48" s="93"/>
      <c r="G48" s="90"/>
      <c r="H48" s="90"/>
      <c r="I48" s="98"/>
      <c r="J48" s="91"/>
      <c r="K48" s="93"/>
      <c r="L48" s="215"/>
      <c r="M48" s="217"/>
      <c r="N48" s="213"/>
    </row>
    <row r="49" spans="1:14" ht="17.25" customHeight="1">
      <c r="A49" s="213">
        <v>16</v>
      </c>
      <c r="B49" s="86" t="s">
        <v>89</v>
      </c>
      <c r="C49" s="36"/>
      <c r="D49" s="90">
        <v>8</v>
      </c>
      <c r="E49" s="93"/>
      <c r="F49" s="90"/>
      <c r="G49" s="90"/>
      <c r="H49" s="90"/>
      <c r="I49" s="90"/>
      <c r="J49" s="90"/>
      <c r="K49" s="93">
        <v>16</v>
      </c>
      <c r="L49" s="86" t="s">
        <v>90</v>
      </c>
      <c r="M49" s="36"/>
      <c r="N49" s="213">
        <v>32</v>
      </c>
    </row>
    <row r="50" spans="1:14" ht="21.75" customHeight="1">
      <c r="A50" s="213"/>
      <c r="B50" s="214"/>
      <c r="C50" s="216"/>
      <c r="D50" s="101"/>
      <c r="E50" s="90"/>
      <c r="F50" s="90"/>
      <c r="G50" s="90"/>
      <c r="H50" s="90"/>
      <c r="I50" s="90"/>
      <c r="J50" s="90"/>
      <c r="K50" s="95"/>
      <c r="L50" s="214"/>
      <c r="M50" s="216"/>
      <c r="N50" s="213"/>
    </row>
    <row r="51" spans="1:14" ht="21.75" customHeight="1">
      <c r="A51" s="213"/>
      <c r="B51" s="215"/>
      <c r="C51" s="217"/>
      <c r="D51" s="90"/>
      <c r="E51" s="90"/>
      <c r="F51" s="90"/>
      <c r="G51" s="90"/>
      <c r="H51" s="90"/>
      <c r="I51" s="90"/>
      <c r="J51" s="90"/>
      <c r="K51" s="90"/>
      <c r="L51" s="215"/>
      <c r="M51" s="217"/>
      <c r="N51" s="213"/>
    </row>
    <row r="52" spans="4:12" ht="41.25" customHeight="1"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9" ht="34.5" customHeight="1">
      <c r="A53" s="212" t="s">
        <v>91</v>
      </c>
      <c r="B53" s="212"/>
      <c r="C53" s="212"/>
      <c r="I53" s="106" t="s">
        <v>92</v>
      </c>
    </row>
    <row r="54" ht="15.75" customHeight="1"/>
    <row r="55" spans="1:14" ht="17.25" customHeight="1">
      <c r="A55" s="213" t="s">
        <v>93</v>
      </c>
      <c r="B55" s="86" t="s">
        <v>94</v>
      </c>
      <c r="C55" s="36"/>
      <c r="D55" s="90"/>
      <c r="E55" s="90"/>
      <c r="F55" s="90"/>
      <c r="G55" s="99"/>
      <c r="H55" s="99"/>
      <c r="I55" s="99"/>
      <c r="J55" s="90"/>
      <c r="K55" s="90"/>
      <c r="L55" s="86" t="s">
        <v>95</v>
      </c>
      <c r="M55" s="36"/>
      <c r="N55" s="213" t="s">
        <v>96</v>
      </c>
    </row>
    <row r="56" spans="1:14" ht="21.75" customHeight="1">
      <c r="A56" s="213"/>
      <c r="B56" s="214"/>
      <c r="C56" s="216"/>
      <c r="D56" s="90"/>
      <c r="E56" s="90"/>
      <c r="F56" s="90"/>
      <c r="G56" s="99"/>
      <c r="H56" s="99"/>
      <c r="I56" s="99"/>
      <c r="J56" s="90"/>
      <c r="K56" s="97"/>
      <c r="L56" s="214"/>
      <c r="M56" s="216"/>
      <c r="N56" s="213"/>
    </row>
    <row r="57" spans="1:14" ht="21.75" customHeight="1">
      <c r="A57" s="213"/>
      <c r="B57" s="215"/>
      <c r="C57" s="217"/>
      <c r="D57" s="88"/>
      <c r="E57" s="93"/>
      <c r="F57" s="90"/>
      <c r="G57" s="90"/>
      <c r="H57" s="90"/>
      <c r="I57" s="99"/>
      <c r="J57" s="91"/>
      <c r="K57" s="93"/>
      <c r="L57" s="215"/>
      <c r="M57" s="217"/>
      <c r="N57" s="213"/>
    </row>
    <row r="58" spans="1:14" ht="17.25" customHeight="1">
      <c r="A58" s="213" t="s">
        <v>97</v>
      </c>
      <c r="B58" s="86" t="s">
        <v>98</v>
      </c>
      <c r="C58" s="36"/>
      <c r="D58" s="98" t="s">
        <v>99</v>
      </c>
      <c r="E58" s="92"/>
      <c r="F58" s="93"/>
      <c r="G58" s="90"/>
      <c r="H58" s="90"/>
      <c r="I58" s="90"/>
      <c r="J58" s="94"/>
      <c r="K58" s="93"/>
      <c r="L58" s="86" t="s">
        <v>100</v>
      </c>
      <c r="M58" s="36"/>
      <c r="N58" s="213" t="s">
        <v>101</v>
      </c>
    </row>
    <row r="59" spans="1:14" ht="21.75" customHeight="1">
      <c r="A59" s="213"/>
      <c r="B59" s="214"/>
      <c r="C59" s="216"/>
      <c r="D59" s="101"/>
      <c r="E59" s="90"/>
      <c r="F59" s="93"/>
      <c r="G59" s="90"/>
      <c r="H59" s="90"/>
      <c r="I59" s="90"/>
      <c r="J59" s="90"/>
      <c r="K59" s="95"/>
      <c r="L59" s="214"/>
      <c r="M59" s="216"/>
      <c r="N59" s="213"/>
    </row>
    <row r="60" spans="1:14" ht="21.75" customHeight="1">
      <c r="A60" s="213"/>
      <c r="B60" s="215"/>
      <c r="C60" s="217"/>
      <c r="D60" s="90"/>
      <c r="E60" s="90"/>
      <c r="F60" s="89"/>
      <c r="G60" s="90"/>
      <c r="H60" s="90"/>
      <c r="I60" s="90"/>
      <c r="J60" s="90"/>
      <c r="K60" s="90"/>
      <c r="L60" s="215"/>
      <c r="M60" s="217"/>
      <c r="N60" s="213"/>
    </row>
    <row r="61" spans="1:14" ht="17.25" customHeight="1">
      <c r="A61" s="213" t="s">
        <v>102</v>
      </c>
      <c r="B61" s="86" t="s">
        <v>103</v>
      </c>
      <c r="C61" s="36"/>
      <c r="D61" s="90"/>
      <c r="E61" s="90"/>
      <c r="F61" s="93"/>
      <c r="G61" s="90"/>
      <c r="H61" s="90"/>
      <c r="I61" s="90"/>
      <c r="J61" s="90"/>
      <c r="K61" s="90"/>
      <c r="L61" s="86"/>
      <c r="M61" s="36"/>
      <c r="N61" s="213"/>
    </row>
    <row r="62" spans="1:14" ht="21.75" customHeight="1">
      <c r="A62" s="213"/>
      <c r="B62" s="214"/>
      <c r="C62" s="216"/>
      <c r="D62" s="100"/>
      <c r="E62" s="90"/>
      <c r="F62" s="93"/>
      <c r="G62" s="90"/>
      <c r="H62" s="90"/>
      <c r="I62" s="90"/>
      <c r="J62" s="90"/>
      <c r="K62" s="90"/>
      <c r="L62" s="220"/>
      <c r="M62" s="221"/>
      <c r="N62" s="213"/>
    </row>
    <row r="63" spans="1:14" ht="21.75" customHeight="1">
      <c r="A63" s="213"/>
      <c r="B63" s="215"/>
      <c r="C63" s="217"/>
      <c r="D63" s="90"/>
      <c r="E63" s="89"/>
      <c r="F63" s="93"/>
      <c r="G63" s="90"/>
      <c r="H63" s="90"/>
      <c r="I63" s="90"/>
      <c r="J63" s="90"/>
      <c r="K63" s="90"/>
      <c r="L63" s="220"/>
      <c r="M63" s="221"/>
      <c r="N63" s="213"/>
    </row>
    <row r="64" spans="1:14" ht="17.25" customHeight="1">
      <c r="A64" s="213" t="s">
        <v>104</v>
      </c>
      <c r="B64" s="86" t="s">
        <v>105</v>
      </c>
      <c r="C64" s="36"/>
      <c r="D64" s="90" t="s">
        <v>106</v>
      </c>
      <c r="E64" s="93"/>
      <c r="F64" s="90"/>
      <c r="G64" s="90"/>
      <c r="H64" s="90"/>
      <c r="I64" s="90"/>
      <c r="J64" s="90"/>
      <c r="K64" s="90"/>
      <c r="L64" s="107"/>
      <c r="M64" s="108"/>
      <c r="N64" s="213"/>
    </row>
    <row r="65" spans="1:14" ht="21.75" customHeight="1">
      <c r="A65" s="213"/>
      <c r="B65" s="214"/>
      <c r="C65" s="216"/>
      <c r="D65" s="101"/>
      <c r="E65" s="90"/>
      <c r="F65" s="90"/>
      <c r="G65" s="90"/>
      <c r="H65" s="90"/>
      <c r="I65" s="90"/>
      <c r="J65" s="90"/>
      <c r="K65" s="90"/>
      <c r="L65" s="220"/>
      <c r="M65" s="221"/>
      <c r="N65" s="213"/>
    </row>
    <row r="66" spans="1:14" ht="21.75" customHeight="1">
      <c r="A66" s="213"/>
      <c r="B66" s="215"/>
      <c r="C66" s="217"/>
      <c r="D66" s="90"/>
      <c r="E66" s="90"/>
      <c r="F66" s="90"/>
      <c r="G66" s="90"/>
      <c r="H66" s="90"/>
      <c r="I66" s="90"/>
      <c r="J66" s="90"/>
      <c r="K66" s="90"/>
      <c r="L66" s="220"/>
      <c r="M66" s="221"/>
      <c r="N66" s="213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122">
    <mergeCell ref="A61:A63"/>
    <mergeCell ref="N61:N63"/>
    <mergeCell ref="B62:B63"/>
    <mergeCell ref="C62:C63"/>
    <mergeCell ref="L62:L63"/>
    <mergeCell ref="M62:M63"/>
    <mergeCell ref="A64:A66"/>
    <mergeCell ref="N64:N66"/>
    <mergeCell ref="B65:B66"/>
    <mergeCell ref="C65:C66"/>
    <mergeCell ref="L65:L66"/>
    <mergeCell ref="M65:M66"/>
    <mergeCell ref="A53:C53"/>
    <mergeCell ref="A55:A57"/>
    <mergeCell ref="N55:N57"/>
    <mergeCell ref="B56:B57"/>
    <mergeCell ref="C56:C57"/>
    <mergeCell ref="L56:L57"/>
    <mergeCell ref="M56:M57"/>
    <mergeCell ref="A58:A60"/>
    <mergeCell ref="N58:N60"/>
    <mergeCell ref="B59:B60"/>
    <mergeCell ref="C59:C60"/>
    <mergeCell ref="L59:L60"/>
    <mergeCell ref="M59:M60"/>
    <mergeCell ref="A46:A48"/>
    <mergeCell ref="N46:N48"/>
    <mergeCell ref="B47:B48"/>
    <mergeCell ref="C47:C48"/>
    <mergeCell ref="L47:L48"/>
    <mergeCell ref="M47:M48"/>
    <mergeCell ref="A49:A51"/>
    <mergeCell ref="N49:N51"/>
    <mergeCell ref="B50:B51"/>
    <mergeCell ref="C50:C51"/>
    <mergeCell ref="L50:L51"/>
    <mergeCell ref="M50:M51"/>
    <mergeCell ref="A40:A42"/>
    <mergeCell ref="N40:N42"/>
    <mergeCell ref="B41:B42"/>
    <mergeCell ref="C41:C42"/>
    <mergeCell ref="L41:L42"/>
    <mergeCell ref="M41:M42"/>
    <mergeCell ref="A43:A45"/>
    <mergeCell ref="N43:N45"/>
    <mergeCell ref="B44:B45"/>
    <mergeCell ref="C44:C45"/>
    <mergeCell ref="L44:L45"/>
    <mergeCell ref="M44:M45"/>
    <mergeCell ref="A34:A36"/>
    <mergeCell ref="N34:N36"/>
    <mergeCell ref="B35:B36"/>
    <mergeCell ref="C35:C36"/>
    <mergeCell ref="L35:L36"/>
    <mergeCell ref="M35:M36"/>
    <mergeCell ref="A37:A39"/>
    <mergeCell ref="N37:N39"/>
    <mergeCell ref="B38:B39"/>
    <mergeCell ref="C38:C39"/>
    <mergeCell ref="L38:L39"/>
    <mergeCell ref="M38:M39"/>
    <mergeCell ref="A28:A30"/>
    <mergeCell ref="N28:N30"/>
    <mergeCell ref="B29:B30"/>
    <mergeCell ref="C29:C30"/>
    <mergeCell ref="L29:L30"/>
    <mergeCell ref="M29:M30"/>
    <mergeCell ref="A31:A33"/>
    <mergeCell ref="N31:N33"/>
    <mergeCell ref="B32:B33"/>
    <mergeCell ref="C32:C33"/>
    <mergeCell ref="L32:L33"/>
    <mergeCell ref="M32:M33"/>
    <mergeCell ref="A22:A24"/>
    <mergeCell ref="N22:N24"/>
    <mergeCell ref="B23:B24"/>
    <mergeCell ref="C23:C24"/>
    <mergeCell ref="L23:L24"/>
    <mergeCell ref="M23:M24"/>
    <mergeCell ref="A25:A27"/>
    <mergeCell ref="N25:N27"/>
    <mergeCell ref="B26:B27"/>
    <mergeCell ref="C26:C27"/>
    <mergeCell ref="L26:L27"/>
    <mergeCell ref="M26:M27"/>
    <mergeCell ref="A16:A18"/>
    <mergeCell ref="N16:N18"/>
    <mergeCell ref="B17:B18"/>
    <mergeCell ref="C17:C18"/>
    <mergeCell ref="L17:L18"/>
    <mergeCell ref="M17:M18"/>
    <mergeCell ref="A19:A21"/>
    <mergeCell ref="N19:N21"/>
    <mergeCell ref="B20:B21"/>
    <mergeCell ref="C20:C21"/>
    <mergeCell ref="L20:L21"/>
    <mergeCell ref="M20:M21"/>
    <mergeCell ref="N13:N15"/>
    <mergeCell ref="B14:B15"/>
    <mergeCell ref="C14:C15"/>
    <mergeCell ref="L14:L15"/>
    <mergeCell ref="M14:M15"/>
    <mergeCell ref="C11:C12"/>
    <mergeCell ref="L11:L12"/>
    <mergeCell ref="M11:M12"/>
    <mergeCell ref="B11:B12"/>
    <mergeCell ref="A13:A15"/>
    <mergeCell ref="A7:A9"/>
    <mergeCell ref="N7:N9"/>
    <mergeCell ref="B8:B9"/>
    <mergeCell ref="C8:C9"/>
    <mergeCell ref="L8:L9"/>
    <mergeCell ref="M8:M9"/>
    <mergeCell ref="D9:D10"/>
    <mergeCell ref="A10:A12"/>
    <mergeCell ref="N10:N12"/>
    <mergeCell ref="A4:A6"/>
    <mergeCell ref="N4:N6"/>
    <mergeCell ref="B5:B6"/>
    <mergeCell ref="C5:C6"/>
    <mergeCell ref="L5:L6"/>
    <mergeCell ref="M5:M6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="81" zoomScaleNormal="81" zoomScalePageLayoutView="0" workbookViewId="0" topLeftCell="A25">
      <selection activeCell="Q44" sqref="Q44"/>
    </sheetView>
  </sheetViews>
  <sheetFormatPr defaultColWidth="9.00390625" defaultRowHeight="13.5"/>
  <cols>
    <col min="1" max="1" width="3.625" style="0" customWidth="1"/>
    <col min="2" max="2" width="12.50390625" style="35" customWidth="1"/>
    <col min="3" max="3" width="4.875" style="145" customWidth="1"/>
    <col min="4" max="4" width="6.875" style="114" customWidth="1"/>
    <col min="5" max="5" width="11.50390625" style="33" customWidth="1"/>
    <col min="6" max="6" width="16.75390625" style="145" customWidth="1"/>
    <col min="7" max="7" width="3.50390625" style="0" customWidth="1"/>
    <col min="8" max="8" width="9.75390625" style="0" customWidth="1"/>
    <col min="9" max="9" width="3.00390625" style="0" customWidth="1"/>
    <col min="10" max="10" width="12.50390625" style="131" customWidth="1"/>
    <col min="11" max="11" width="5.375" style="145" customWidth="1"/>
    <col min="12" max="12" width="10.625" style="117" customWidth="1"/>
    <col min="13" max="13" width="11.625" style="33" customWidth="1"/>
    <col min="14" max="14" width="16.625" style="0" customWidth="1"/>
    <col min="15" max="15" width="4.125" style="0" customWidth="1"/>
  </cols>
  <sheetData>
    <row r="1" spans="2:14" ht="18.75">
      <c r="B1" s="128" t="s">
        <v>108</v>
      </c>
      <c r="E1" s="33" t="s">
        <v>136</v>
      </c>
      <c r="J1" s="130" t="s">
        <v>109</v>
      </c>
      <c r="M1" s="33" t="s">
        <v>137</v>
      </c>
      <c r="N1" s="111"/>
    </row>
    <row r="2" spans="1:14" ht="26.25" customHeight="1">
      <c r="A2" s="112"/>
      <c r="B2" s="129"/>
      <c r="C2" s="146"/>
      <c r="D2" s="115" t="s">
        <v>110</v>
      </c>
      <c r="F2" s="146"/>
      <c r="H2" s="112"/>
      <c r="L2" s="117" t="s">
        <v>110</v>
      </c>
      <c r="N2" s="111"/>
    </row>
    <row r="3" spans="1:15" ht="19.5" customHeight="1">
      <c r="A3" s="160">
        <v>1</v>
      </c>
      <c r="B3" s="167" t="s">
        <v>141</v>
      </c>
      <c r="C3" s="168" t="s">
        <v>114</v>
      </c>
      <c r="D3" s="161"/>
      <c r="E3" s="161" t="s">
        <v>117</v>
      </c>
      <c r="F3" s="162" t="s">
        <v>189</v>
      </c>
      <c r="G3" s="134"/>
      <c r="H3" s="139"/>
      <c r="I3" s="165">
        <v>1</v>
      </c>
      <c r="J3" s="173" t="s">
        <v>218</v>
      </c>
      <c r="K3" s="174" t="s">
        <v>113</v>
      </c>
      <c r="L3" s="175"/>
      <c r="M3" s="164" t="s">
        <v>117</v>
      </c>
      <c r="N3" s="164" t="s">
        <v>266</v>
      </c>
      <c r="O3" s="142"/>
    </row>
    <row r="4" spans="1:15" ht="19.5" customHeight="1">
      <c r="A4" s="160">
        <v>2</v>
      </c>
      <c r="B4" s="167" t="s">
        <v>142</v>
      </c>
      <c r="C4" s="168" t="s">
        <v>114</v>
      </c>
      <c r="D4" s="163"/>
      <c r="E4" s="163" t="s">
        <v>117</v>
      </c>
      <c r="F4" s="162" t="s">
        <v>190</v>
      </c>
      <c r="G4" s="134"/>
      <c r="H4" s="139"/>
      <c r="I4" s="162">
        <v>2</v>
      </c>
      <c r="J4" s="167" t="s">
        <v>219</v>
      </c>
      <c r="K4" s="176" t="s">
        <v>113</v>
      </c>
      <c r="L4" s="163"/>
      <c r="M4" s="162" t="s">
        <v>117</v>
      </c>
      <c r="N4" s="164" t="s">
        <v>267</v>
      </c>
      <c r="O4" s="141"/>
    </row>
    <row r="5" spans="1:15" ht="19.5" customHeight="1">
      <c r="A5" s="160">
        <v>3</v>
      </c>
      <c r="B5" s="167" t="s">
        <v>143</v>
      </c>
      <c r="C5" s="168" t="s">
        <v>113</v>
      </c>
      <c r="D5" s="163"/>
      <c r="E5" s="163" t="s">
        <v>117</v>
      </c>
      <c r="F5" s="162" t="s">
        <v>190</v>
      </c>
      <c r="G5" s="134"/>
      <c r="H5" s="139"/>
      <c r="I5" s="162">
        <v>3</v>
      </c>
      <c r="J5" s="167" t="s">
        <v>220</v>
      </c>
      <c r="K5" s="176" t="s">
        <v>113</v>
      </c>
      <c r="L5" s="163"/>
      <c r="M5" s="162" t="s">
        <v>117</v>
      </c>
      <c r="N5" s="164" t="s">
        <v>267</v>
      </c>
      <c r="O5" s="144"/>
    </row>
    <row r="6" spans="1:15" ht="19.5" customHeight="1">
      <c r="A6" s="160">
        <v>4</v>
      </c>
      <c r="B6" s="167" t="s">
        <v>144</v>
      </c>
      <c r="C6" s="168" t="s">
        <v>113</v>
      </c>
      <c r="D6" s="161"/>
      <c r="E6" s="161" t="s">
        <v>118</v>
      </c>
      <c r="F6" s="162" t="s">
        <v>191</v>
      </c>
      <c r="G6" s="134"/>
      <c r="H6" s="139"/>
      <c r="I6" s="162">
        <v>4</v>
      </c>
      <c r="J6" s="167" t="s">
        <v>221</v>
      </c>
      <c r="K6" s="176" t="s">
        <v>113</v>
      </c>
      <c r="L6" s="163"/>
      <c r="M6" s="162" t="s">
        <v>118</v>
      </c>
      <c r="N6" s="164" t="s">
        <v>268</v>
      </c>
      <c r="O6" s="141"/>
    </row>
    <row r="7" spans="1:15" ht="19.5" customHeight="1">
      <c r="A7" s="160">
        <v>5</v>
      </c>
      <c r="B7" s="167" t="s">
        <v>145</v>
      </c>
      <c r="C7" s="162" t="s">
        <v>114</v>
      </c>
      <c r="D7" s="163"/>
      <c r="E7" s="163" t="s">
        <v>118</v>
      </c>
      <c r="F7" s="162" t="s">
        <v>192</v>
      </c>
      <c r="G7" s="134"/>
      <c r="H7" s="139"/>
      <c r="I7" s="162">
        <v>5</v>
      </c>
      <c r="J7" s="167" t="s">
        <v>222</v>
      </c>
      <c r="K7" s="176" t="s">
        <v>114</v>
      </c>
      <c r="L7" s="163"/>
      <c r="M7" s="162" t="s">
        <v>118</v>
      </c>
      <c r="N7" s="164" t="s">
        <v>269</v>
      </c>
      <c r="O7" s="144"/>
    </row>
    <row r="8" spans="1:15" ht="19.5" customHeight="1">
      <c r="A8" s="160">
        <v>6</v>
      </c>
      <c r="B8" s="167" t="s">
        <v>146</v>
      </c>
      <c r="C8" s="162" t="s">
        <v>113</v>
      </c>
      <c r="D8" s="163"/>
      <c r="E8" s="163" t="s">
        <v>118</v>
      </c>
      <c r="F8" s="162" t="s">
        <v>193</v>
      </c>
      <c r="G8" s="134"/>
      <c r="H8" s="139"/>
      <c r="I8" s="162">
        <v>6</v>
      </c>
      <c r="J8" s="167" t="s">
        <v>223</v>
      </c>
      <c r="K8" s="176" t="s">
        <v>113</v>
      </c>
      <c r="L8" s="163"/>
      <c r="M8" s="162" t="s">
        <v>118</v>
      </c>
      <c r="N8" s="164" t="s">
        <v>270</v>
      </c>
      <c r="O8" s="141"/>
    </row>
    <row r="9" spans="1:15" ht="19.5" customHeight="1">
      <c r="A9" s="160">
        <v>7</v>
      </c>
      <c r="B9" s="167" t="s">
        <v>147</v>
      </c>
      <c r="C9" s="162" t="s">
        <v>114</v>
      </c>
      <c r="D9" s="161"/>
      <c r="E9" s="163" t="s">
        <v>118</v>
      </c>
      <c r="F9" s="162" t="s">
        <v>194</v>
      </c>
      <c r="G9" s="134"/>
      <c r="H9" s="139"/>
      <c r="I9" s="162">
        <v>7</v>
      </c>
      <c r="J9" s="167" t="s">
        <v>224</v>
      </c>
      <c r="K9" s="176" t="s">
        <v>113</v>
      </c>
      <c r="L9" s="163"/>
      <c r="M9" s="162" t="s">
        <v>118</v>
      </c>
      <c r="N9" s="164" t="s">
        <v>268</v>
      </c>
      <c r="O9" s="143"/>
    </row>
    <row r="10" spans="1:15" ht="19.5" customHeight="1">
      <c r="A10" s="160">
        <v>8</v>
      </c>
      <c r="B10" s="167" t="s">
        <v>148</v>
      </c>
      <c r="C10" s="162" t="s">
        <v>114</v>
      </c>
      <c r="D10" s="163"/>
      <c r="E10" s="163" t="s">
        <v>118</v>
      </c>
      <c r="F10" s="162" t="s">
        <v>191</v>
      </c>
      <c r="G10" s="134"/>
      <c r="H10" s="139"/>
      <c r="I10" s="162">
        <v>8</v>
      </c>
      <c r="J10" s="159" t="s">
        <v>225</v>
      </c>
      <c r="K10" s="174" t="s">
        <v>113</v>
      </c>
      <c r="L10" s="175"/>
      <c r="M10" s="162" t="s">
        <v>119</v>
      </c>
      <c r="N10" s="164" t="s">
        <v>120</v>
      </c>
      <c r="O10" s="142"/>
    </row>
    <row r="11" spans="1:15" ht="19.5" customHeight="1">
      <c r="A11" s="160">
        <v>9</v>
      </c>
      <c r="B11" s="167" t="s">
        <v>149</v>
      </c>
      <c r="C11" s="162" t="s">
        <v>113</v>
      </c>
      <c r="D11" s="163"/>
      <c r="E11" s="163" t="s">
        <v>119</v>
      </c>
      <c r="F11" s="162" t="s">
        <v>195</v>
      </c>
      <c r="G11" s="134"/>
      <c r="H11" s="139"/>
      <c r="I11" s="162">
        <v>9</v>
      </c>
      <c r="J11" s="167" t="s">
        <v>226</v>
      </c>
      <c r="K11" s="176" t="s">
        <v>113</v>
      </c>
      <c r="L11" s="163"/>
      <c r="M11" s="162" t="s">
        <v>119</v>
      </c>
      <c r="N11" s="164" t="s">
        <v>120</v>
      </c>
      <c r="O11" s="143"/>
    </row>
    <row r="12" spans="1:15" ht="19.5" customHeight="1">
      <c r="A12" s="160">
        <v>10</v>
      </c>
      <c r="B12" s="167" t="s">
        <v>150</v>
      </c>
      <c r="C12" s="162" t="s">
        <v>113</v>
      </c>
      <c r="D12" s="163"/>
      <c r="E12" s="163" t="s">
        <v>119</v>
      </c>
      <c r="F12" s="162" t="s">
        <v>195</v>
      </c>
      <c r="G12" s="134"/>
      <c r="H12" s="139"/>
      <c r="I12" s="162">
        <v>10</v>
      </c>
      <c r="J12" s="167" t="s">
        <v>227</v>
      </c>
      <c r="K12" s="176" t="s">
        <v>113</v>
      </c>
      <c r="L12" s="163"/>
      <c r="M12" s="162" t="s">
        <v>119</v>
      </c>
      <c r="N12" s="164" t="s">
        <v>271</v>
      </c>
      <c r="O12" s="142"/>
    </row>
    <row r="13" spans="1:15" ht="19.5" customHeight="1">
      <c r="A13" s="160">
        <v>11</v>
      </c>
      <c r="B13" s="167" t="s">
        <v>151</v>
      </c>
      <c r="C13" s="162" t="s">
        <v>113</v>
      </c>
      <c r="D13" s="163"/>
      <c r="E13" s="163" t="s">
        <v>119</v>
      </c>
      <c r="F13" s="162" t="s">
        <v>196</v>
      </c>
      <c r="G13" s="134"/>
      <c r="H13" s="139"/>
      <c r="I13" s="162">
        <v>11</v>
      </c>
      <c r="J13" s="167" t="s">
        <v>228</v>
      </c>
      <c r="K13" s="176" t="s">
        <v>114</v>
      </c>
      <c r="L13" s="163"/>
      <c r="M13" s="162" t="s">
        <v>121</v>
      </c>
      <c r="N13" s="164" t="s">
        <v>272</v>
      </c>
      <c r="O13" s="143"/>
    </row>
    <row r="14" spans="1:15" ht="19.5" customHeight="1">
      <c r="A14" s="160">
        <v>12</v>
      </c>
      <c r="B14" s="167" t="s">
        <v>152</v>
      </c>
      <c r="C14" s="162" t="s">
        <v>114</v>
      </c>
      <c r="D14" s="163"/>
      <c r="E14" s="163" t="s">
        <v>119</v>
      </c>
      <c r="F14" s="162" t="s">
        <v>197</v>
      </c>
      <c r="G14" s="134"/>
      <c r="H14" s="139"/>
      <c r="I14" s="162">
        <v>12</v>
      </c>
      <c r="J14" s="167" t="s">
        <v>229</v>
      </c>
      <c r="K14" s="176" t="s">
        <v>114</v>
      </c>
      <c r="L14" s="163"/>
      <c r="M14" s="162" t="s">
        <v>121</v>
      </c>
      <c r="N14" s="164" t="s">
        <v>272</v>
      </c>
      <c r="O14" s="141"/>
    </row>
    <row r="15" spans="1:15" ht="19.5" customHeight="1">
      <c r="A15" s="160">
        <v>13</v>
      </c>
      <c r="B15" s="167" t="s">
        <v>153</v>
      </c>
      <c r="C15" s="162" t="s">
        <v>114</v>
      </c>
      <c r="D15" s="163"/>
      <c r="E15" s="163" t="s">
        <v>119</v>
      </c>
      <c r="F15" s="162" t="s">
        <v>197</v>
      </c>
      <c r="G15" s="134"/>
      <c r="H15" s="139"/>
      <c r="I15" s="162">
        <v>13</v>
      </c>
      <c r="J15" s="167" t="s">
        <v>230</v>
      </c>
      <c r="K15" s="176" t="s">
        <v>113</v>
      </c>
      <c r="L15" s="163"/>
      <c r="M15" s="162" t="s">
        <v>121</v>
      </c>
      <c r="N15" s="164" t="s">
        <v>121</v>
      </c>
      <c r="O15" s="144"/>
    </row>
    <row r="16" spans="1:15" ht="19.5" customHeight="1">
      <c r="A16" s="160">
        <v>14</v>
      </c>
      <c r="B16" s="167" t="s">
        <v>154</v>
      </c>
      <c r="C16" s="162" t="s">
        <v>113</v>
      </c>
      <c r="D16" s="163"/>
      <c r="E16" s="163" t="s">
        <v>119</v>
      </c>
      <c r="F16" s="162" t="s">
        <v>198</v>
      </c>
      <c r="G16" s="134"/>
      <c r="H16" s="139"/>
      <c r="I16" s="162">
        <v>14</v>
      </c>
      <c r="J16" s="167" t="s">
        <v>231</v>
      </c>
      <c r="K16" s="176" t="s">
        <v>114</v>
      </c>
      <c r="L16" s="163"/>
      <c r="M16" s="162" t="s">
        <v>121</v>
      </c>
      <c r="N16" s="164" t="s">
        <v>121</v>
      </c>
      <c r="O16" s="144"/>
    </row>
    <row r="17" spans="1:15" ht="19.5" customHeight="1">
      <c r="A17" s="160">
        <v>15</v>
      </c>
      <c r="B17" s="169" t="s">
        <v>155</v>
      </c>
      <c r="C17" s="170" t="s">
        <v>113</v>
      </c>
      <c r="D17" s="163"/>
      <c r="E17" s="163" t="s">
        <v>121</v>
      </c>
      <c r="F17" s="162" t="s">
        <v>199</v>
      </c>
      <c r="G17" s="134"/>
      <c r="H17" s="139"/>
      <c r="I17" s="162">
        <v>15</v>
      </c>
      <c r="J17" s="177" t="s">
        <v>232</v>
      </c>
      <c r="K17" s="162" t="s">
        <v>113</v>
      </c>
      <c r="L17" s="178"/>
      <c r="M17" s="162" t="s">
        <v>122</v>
      </c>
      <c r="N17" s="164" t="s">
        <v>273</v>
      </c>
      <c r="O17" s="142"/>
    </row>
    <row r="18" spans="1:15" ht="19.5" customHeight="1">
      <c r="A18" s="160">
        <v>16</v>
      </c>
      <c r="B18" s="171" t="s">
        <v>156</v>
      </c>
      <c r="C18" s="160" t="s">
        <v>113</v>
      </c>
      <c r="D18" s="163"/>
      <c r="E18" s="163" t="s">
        <v>121</v>
      </c>
      <c r="F18" s="162" t="s">
        <v>199</v>
      </c>
      <c r="G18" s="134"/>
      <c r="H18" s="139"/>
      <c r="I18" s="162">
        <v>16</v>
      </c>
      <c r="J18" s="167" t="s">
        <v>233</v>
      </c>
      <c r="K18" s="176" t="s">
        <v>113</v>
      </c>
      <c r="L18" s="163"/>
      <c r="M18" s="162" t="s">
        <v>122</v>
      </c>
      <c r="N18" s="164" t="s">
        <v>274</v>
      </c>
      <c r="O18" s="142"/>
    </row>
    <row r="19" spans="1:15" ht="19.5" customHeight="1">
      <c r="A19" s="160">
        <v>17</v>
      </c>
      <c r="B19" s="167" t="s">
        <v>157</v>
      </c>
      <c r="C19" s="162" t="s">
        <v>113</v>
      </c>
      <c r="D19" s="163"/>
      <c r="E19" s="163" t="s">
        <v>121</v>
      </c>
      <c r="F19" s="162" t="s">
        <v>200</v>
      </c>
      <c r="G19" s="134"/>
      <c r="H19" s="139"/>
      <c r="I19" s="162">
        <v>17</v>
      </c>
      <c r="J19" s="167" t="s">
        <v>234</v>
      </c>
      <c r="K19" s="176" t="s">
        <v>113</v>
      </c>
      <c r="L19" s="163"/>
      <c r="M19" s="162" t="s">
        <v>122</v>
      </c>
      <c r="N19" s="164" t="s">
        <v>275</v>
      </c>
      <c r="O19" s="142"/>
    </row>
    <row r="20" spans="1:15" ht="19.5" customHeight="1">
      <c r="A20" s="160">
        <v>18</v>
      </c>
      <c r="B20" s="167" t="s">
        <v>158</v>
      </c>
      <c r="C20" s="162" t="s">
        <v>113</v>
      </c>
      <c r="D20" s="163"/>
      <c r="E20" s="163" t="s">
        <v>121</v>
      </c>
      <c r="F20" s="162" t="s">
        <v>200</v>
      </c>
      <c r="G20" s="134"/>
      <c r="H20" s="139"/>
      <c r="I20" s="162">
        <v>18</v>
      </c>
      <c r="J20" s="167" t="s">
        <v>235</v>
      </c>
      <c r="K20" s="176" t="s">
        <v>113</v>
      </c>
      <c r="L20" s="163"/>
      <c r="M20" s="162" t="s">
        <v>122</v>
      </c>
      <c r="N20" s="164" t="s">
        <v>275</v>
      </c>
      <c r="O20" s="142"/>
    </row>
    <row r="21" spans="1:15" ht="19.5" customHeight="1">
      <c r="A21" s="160">
        <v>19</v>
      </c>
      <c r="B21" s="167" t="s">
        <v>159</v>
      </c>
      <c r="C21" s="162" t="s">
        <v>113</v>
      </c>
      <c r="D21" s="163"/>
      <c r="E21" s="163" t="s">
        <v>121</v>
      </c>
      <c r="F21" s="162" t="s">
        <v>201</v>
      </c>
      <c r="G21" s="134"/>
      <c r="H21" s="139"/>
      <c r="I21" s="162">
        <v>19</v>
      </c>
      <c r="J21" s="167" t="s">
        <v>236</v>
      </c>
      <c r="K21" s="176" t="s">
        <v>114</v>
      </c>
      <c r="L21" s="163"/>
      <c r="M21" s="162" t="s">
        <v>122</v>
      </c>
      <c r="N21" s="164" t="s">
        <v>276</v>
      </c>
      <c r="O21" s="141"/>
    </row>
    <row r="22" spans="1:15" ht="19.5" customHeight="1">
      <c r="A22" s="160">
        <v>20</v>
      </c>
      <c r="B22" s="167" t="s">
        <v>160</v>
      </c>
      <c r="C22" s="162" t="s">
        <v>113</v>
      </c>
      <c r="D22" s="163"/>
      <c r="E22" s="163" t="s">
        <v>123</v>
      </c>
      <c r="F22" s="162" t="s">
        <v>202</v>
      </c>
      <c r="G22" s="134"/>
      <c r="H22" s="139"/>
      <c r="I22" s="162">
        <v>20</v>
      </c>
      <c r="J22" s="167" t="s">
        <v>237</v>
      </c>
      <c r="K22" s="176" t="s">
        <v>113</v>
      </c>
      <c r="L22" s="163"/>
      <c r="M22" s="162" t="s">
        <v>123</v>
      </c>
      <c r="N22" s="164" t="s">
        <v>277</v>
      </c>
      <c r="O22" s="144"/>
    </row>
    <row r="23" spans="1:15" ht="19.5" customHeight="1">
      <c r="A23" s="160">
        <v>21</v>
      </c>
      <c r="B23" s="167" t="s">
        <v>161</v>
      </c>
      <c r="C23" s="162" t="s">
        <v>114</v>
      </c>
      <c r="D23" s="163"/>
      <c r="E23" s="163" t="s">
        <v>123</v>
      </c>
      <c r="F23" s="162" t="s">
        <v>202</v>
      </c>
      <c r="G23" s="134"/>
      <c r="H23" s="139"/>
      <c r="I23" s="162">
        <v>21</v>
      </c>
      <c r="J23" s="167" t="s">
        <v>238</v>
      </c>
      <c r="K23" s="176" t="s">
        <v>114</v>
      </c>
      <c r="L23" s="163"/>
      <c r="M23" s="162" t="s">
        <v>123</v>
      </c>
      <c r="N23" s="164" t="s">
        <v>278</v>
      </c>
      <c r="O23" s="142"/>
    </row>
    <row r="24" spans="1:15" ht="19.5" customHeight="1">
      <c r="A24" s="160">
        <v>22</v>
      </c>
      <c r="B24" s="167" t="s">
        <v>162</v>
      </c>
      <c r="C24" s="162" t="s">
        <v>113</v>
      </c>
      <c r="D24" s="163"/>
      <c r="E24" s="163" t="s">
        <v>123</v>
      </c>
      <c r="F24" s="162" t="s">
        <v>202</v>
      </c>
      <c r="G24" s="134"/>
      <c r="H24" s="139"/>
      <c r="I24" s="162">
        <v>22</v>
      </c>
      <c r="J24" s="167" t="s">
        <v>239</v>
      </c>
      <c r="K24" s="176" t="s">
        <v>113</v>
      </c>
      <c r="L24" s="163"/>
      <c r="M24" s="162" t="s">
        <v>123</v>
      </c>
      <c r="N24" s="164" t="s">
        <v>124</v>
      </c>
      <c r="O24" s="142"/>
    </row>
    <row r="25" spans="1:15" ht="19.5" customHeight="1">
      <c r="A25" s="160">
        <v>23</v>
      </c>
      <c r="B25" s="167" t="s">
        <v>163</v>
      </c>
      <c r="C25" s="162" t="s">
        <v>114</v>
      </c>
      <c r="D25" s="163"/>
      <c r="E25" s="163" t="s">
        <v>123</v>
      </c>
      <c r="F25" s="162" t="s">
        <v>203</v>
      </c>
      <c r="G25" s="138"/>
      <c r="H25" s="139"/>
      <c r="I25" s="162">
        <v>23</v>
      </c>
      <c r="J25" s="167" t="s">
        <v>240</v>
      </c>
      <c r="K25" s="176" t="s">
        <v>113</v>
      </c>
      <c r="L25" s="163"/>
      <c r="M25" s="162" t="s">
        <v>123</v>
      </c>
      <c r="N25" s="164" t="s">
        <v>124</v>
      </c>
      <c r="O25" s="142"/>
    </row>
    <row r="26" spans="1:15" ht="19.5" customHeight="1">
      <c r="A26" s="160">
        <v>24</v>
      </c>
      <c r="B26" s="167" t="s">
        <v>164</v>
      </c>
      <c r="C26" s="162" t="s">
        <v>113</v>
      </c>
      <c r="D26" s="163"/>
      <c r="E26" s="163" t="s">
        <v>125</v>
      </c>
      <c r="F26" s="162" t="s">
        <v>204</v>
      </c>
      <c r="G26" s="134"/>
      <c r="H26" s="139"/>
      <c r="I26" s="162">
        <v>24</v>
      </c>
      <c r="J26" s="167" t="s">
        <v>241</v>
      </c>
      <c r="K26" s="176" t="s">
        <v>113</v>
      </c>
      <c r="L26" s="163"/>
      <c r="M26" s="162" t="s">
        <v>123</v>
      </c>
      <c r="N26" s="164" t="s">
        <v>278</v>
      </c>
      <c r="O26" s="142"/>
    </row>
    <row r="27" spans="1:15" ht="19.5" customHeight="1">
      <c r="A27" s="160">
        <v>25</v>
      </c>
      <c r="B27" s="167" t="s">
        <v>165</v>
      </c>
      <c r="C27" s="162" t="s">
        <v>114</v>
      </c>
      <c r="D27" s="163"/>
      <c r="E27" s="163" t="s">
        <v>125</v>
      </c>
      <c r="F27" s="162" t="s">
        <v>132</v>
      </c>
      <c r="G27" s="134"/>
      <c r="H27" s="139"/>
      <c r="I27" s="162">
        <v>25</v>
      </c>
      <c r="J27" s="166" t="s">
        <v>242</v>
      </c>
      <c r="K27" s="176" t="s">
        <v>113</v>
      </c>
      <c r="L27" s="163"/>
      <c r="M27" s="162" t="s">
        <v>125</v>
      </c>
      <c r="N27" s="164" t="s">
        <v>126</v>
      </c>
      <c r="O27" s="142"/>
    </row>
    <row r="28" spans="1:15" ht="19.5" customHeight="1">
      <c r="A28" s="160">
        <v>26</v>
      </c>
      <c r="B28" s="169" t="s">
        <v>166</v>
      </c>
      <c r="C28" s="170" t="s">
        <v>114</v>
      </c>
      <c r="D28" s="163"/>
      <c r="E28" s="163" t="s">
        <v>125</v>
      </c>
      <c r="F28" s="162" t="s">
        <v>132</v>
      </c>
      <c r="G28" s="134"/>
      <c r="H28" s="139"/>
      <c r="I28" s="162">
        <v>26</v>
      </c>
      <c r="J28" s="167" t="s">
        <v>243</v>
      </c>
      <c r="K28" s="176" t="s">
        <v>114</v>
      </c>
      <c r="L28" s="163"/>
      <c r="M28" s="162" t="s">
        <v>125</v>
      </c>
      <c r="N28" s="164" t="s">
        <v>126</v>
      </c>
      <c r="O28" s="142"/>
    </row>
    <row r="29" spans="1:15" ht="19.5" customHeight="1">
      <c r="A29" s="160">
        <v>27</v>
      </c>
      <c r="B29" s="169" t="s">
        <v>167</v>
      </c>
      <c r="C29" s="170" t="s">
        <v>114</v>
      </c>
      <c r="D29" s="163"/>
      <c r="E29" s="163" t="s">
        <v>125</v>
      </c>
      <c r="F29" s="162" t="s">
        <v>132</v>
      </c>
      <c r="G29" s="134"/>
      <c r="H29" s="139"/>
      <c r="I29" s="162">
        <v>27</v>
      </c>
      <c r="J29" s="167" t="s">
        <v>244</v>
      </c>
      <c r="K29" s="176" t="s">
        <v>113</v>
      </c>
      <c r="L29" s="163"/>
      <c r="M29" s="162" t="s">
        <v>125</v>
      </c>
      <c r="N29" s="164" t="s">
        <v>126</v>
      </c>
      <c r="O29" s="142"/>
    </row>
    <row r="30" spans="1:15" ht="19.5" customHeight="1">
      <c r="A30" s="160">
        <v>28</v>
      </c>
      <c r="B30" s="166" t="s">
        <v>168</v>
      </c>
      <c r="C30" s="170" t="s">
        <v>114</v>
      </c>
      <c r="D30" s="163"/>
      <c r="E30" s="163" t="s">
        <v>125</v>
      </c>
      <c r="F30" s="162" t="s">
        <v>205</v>
      </c>
      <c r="G30" s="134"/>
      <c r="H30" s="139"/>
      <c r="I30" s="162">
        <v>28</v>
      </c>
      <c r="J30" s="166" t="s">
        <v>245</v>
      </c>
      <c r="K30" s="162" t="s">
        <v>114</v>
      </c>
      <c r="L30" s="163"/>
      <c r="M30" s="162" t="s">
        <v>125</v>
      </c>
      <c r="N30" s="164" t="s">
        <v>279</v>
      </c>
      <c r="O30" s="142"/>
    </row>
    <row r="31" spans="1:15" ht="19.5" customHeight="1">
      <c r="A31" s="160">
        <v>29</v>
      </c>
      <c r="B31" s="166" t="s">
        <v>169</v>
      </c>
      <c r="C31" s="170" t="s">
        <v>113</v>
      </c>
      <c r="D31" s="163"/>
      <c r="E31" s="163" t="s">
        <v>127</v>
      </c>
      <c r="F31" s="162" t="s">
        <v>206</v>
      </c>
      <c r="G31" s="138"/>
      <c r="H31" s="139"/>
      <c r="I31" s="162">
        <v>29</v>
      </c>
      <c r="J31" s="166" t="s">
        <v>246</v>
      </c>
      <c r="K31" s="162" t="s">
        <v>114</v>
      </c>
      <c r="L31" s="163"/>
      <c r="M31" s="162" t="s">
        <v>125</v>
      </c>
      <c r="N31" s="164" t="s">
        <v>280</v>
      </c>
      <c r="O31" s="142"/>
    </row>
    <row r="32" spans="1:15" ht="19.5" customHeight="1">
      <c r="A32" s="160">
        <v>30</v>
      </c>
      <c r="B32" s="169" t="s">
        <v>170</v>
      </c>
      <c r="C32" s="170" t="s">
        <v>113</v>
      </c>
      <c r="D32" s="163"/>
      <c r="E32" s="163" t="s">
        <v>127</v>
      </c>
      <c r="F32" s="162" t="s">
        <v>207</v>
      </c>
      <c r="G32" s="134"/>
      <c r="H32" s="139"/>
      <c r="I32" s="162">
        <v>30</v>
      </c>
      <c r="J32" s="167" t="s">
        <v>247</v>
      </c>
      <c r="K32" s="176" t="s">
        <v>113</v>
      </c>
      <c r="L32" s="163"/>
      <c r="M32" s="162" t="s">
        <v>127</v>
      </c>
      <c r="N32" s="164" t="s">
        <v>112</v>
      </c>
      <c r="O32" s="142"/>
    </row>
    <row r="33" spans="1:15" ht="19.5" customHeight="1">
      <c r="A33" s="160">
        <v>31</v>
      </c>
      <c r="B33" s="169" t="s">
        <v>171</v>
      </c>
      <c r="C33" s="170" t="s">
        <v>113</v>
      </c>
      <c r="D33" s="163"/>
      <c r="E33" s="163" t="s">
        <v>127</v>
      </c>
      <c r="F33" s="162" t="s">
        <v>207</v>
      </c>
      <c r="G33" s="138"/>
      <c r="H33" s="139"/>
      <c r="I33" s="162">
        <v>31</v>
      </c>
      <c r="J33" s="167" t="s">
        <v>248</v>
      </c>
      <c r="K33" s="176" t="s">
        <v>114</v>
      </c>
      <c r="L33" s="163"/>
      <c r="M33" s="162" t="s">
        <v>127</v>
      </c>
      <c r="N33" s="164" t="s">
        <v>112</v>
      </c>
      <c r="O33" s="142"/>
    </row>
    <row r="34" spans="1:15" ht="19.5" customHeight="1">
      <c r="A34" s="160">
        <v>32</v>
      </c>
      <c r="B34" s="167" t="s">
        <v>172</v>
      </c>
      <c r="C34" s="162" t="s">
        <v>114</v>
      </c>
      <c r="D34" s="163"/>
      <c r="E34" s="163" t="s">
        <v>127</v>
      </c>
      <c r="F34" s="162" t="s">
        <v>208</v>
      </c>
      <c r="G34" s="172"/>
      <c r="H34" s="139"/>
      <c r="I34" s="162">
        <v>32</v>
      </c>
      <c r="J34" s="177" t="s">
        <v>249</v>
      </c>
      <c r="K34" s="162" t="s">
        <v>113</v>
      </c>
      <c r="L34" s="178"/>
      <c r="M34" s="162" t="s">
        <v>127</v>
      </c>
      <c r="N34" s="164" t="s">
        <v>281</v>
      </c>
      <c r="O34" s="142"/>
    </row>
    <row r="35" spans="1:15" ht="19.5" customHeight="1">
      <c r="A35" s="160">
        <v>33</v>
      </c>
      <c r="B35" s="167" t="s">
        <v>173</v>
      </c>
      <c r="C35" s="162" t="s">
        <v>113</v>
      </c>
      <c r="D35" s="163"/>
      <c r="E35" s="163" t="s">
        <v>127</v>
      </c>
      <c r="F35" s="162" t="s">
        <v>209</v>
      </c>
      <c r="G35" s="172"/>
      <c r="H35" s="139"/>
      <c r="I35" s="162">
        <v>33</v>
      </c>
      <c r="J35" s="167" t="s">
        <v>250</v>
      </c>
      <c r="K35" s="176" t="s">
        <v>114</v>
      </c>
      <c r="L35" s="163"/>
      <c r="M35" s="162" t="s">
        <v>127</v>
      </c>
      <c r="N35" s="164" t="s">
        <v>112</v>
      </c>
      <c r="O35" s="142"/>
    </row>
    <row r="36" spans="1:15" ht="19.5" customHeight="1">
      <c r="A36" s="160">
        <v>34</v>
      </c>
      <c r="B36" s="167" t="s">
        <v>174</v>
      </c>
      <c r="C36" s="162" t="s">
        <v>113</v>
      </c>
      <c r="D36" s="163"/>
      <c r="E36" s="163" t="s">
        <v>127</v>
      </c>
      <c r="F36" s="162" t="s">
        <v>210</v>
      </c>
      <c r="G36" s="172"/>
      <c r="H36" s="139"/>
      <c r="I36" s="162">
        <v>34</v>
      </c>
      <c r="J36" s="167" t="s">
        <v>251</v>
      </c>
      <c r="K36" s="176" t="s">
        <v>114</v>
      </c>
      <c r="L36" s="163"/>
      <c r="M36" s="162" t="s">
        <v>127</v>
      </c>
      <c r="N36" s="164" t="s">
        <v>282</v>
      </c>
      <c r="O36" s="142"/>
    </row>
    <row r="37" spans="1:15" ht="19.5" customHeight="1">
      <c r="A37" s="160">
        <v>35</v>
      </c>
      <c r="B37" s="167" t="s">
        <v>175</v>
      </c>
      <c r="C37" s="162" t="s">
        <v>113</v>
      </c>
      <c r="D37" s="163"/>
      <c r="E37" s="163" t="s">
        <v>127</v>
      </c>
      <c r="F37" s="162" t="s">
        <v>209</v>
      </c>
      <c r="G37" s="172"/>
      <c r="H37" s="139"/>
      <c r="I37" s="162">
        <v>35</v>
      </c>
      <c r="J37" s="167" t="s">
        <v>252</v>
      </c>
      <c r="K37" s="176" t="s">
        <v>114</v>
      </c>
      <c r="L37" s="163"/>
      <c r="M37" s="162" t="s">
        <v>127</v>
      </c>
      <c r="N37" s="164" t="s">
        <v>282</v>
      </c>
      <c r="O37" s="142"/>
    </row>
    <row r="38" spans="1:15" ht="19.5" customHeight="1">
      <c r="A38" s="160">
        <v>36</v>
      </c>
      <c r="B38" s="167" t="s">
        <v>176</v>
      </c>
      <c r="C38" s="162" t="s">
        <v>113</v>
      </c>
      <c r="D38" s="163"/>
      <c r="E38" s="163" t="s">
        <v>128</v>
      </c>
      <c r="F38" s="162" t="s">
        <v>211</v>
      </c>
      <c r="G38" s="134"/>
      <c r="H38" s="139"/>
      <c r="I38" s="162">
        <v>36</v>
      </c>
      <c r="J38" s="166" t="s">
        <v>253</v>
      </c>
      <c r="K38" s="162" t="s">
        <v>114</v>
      </c>
      <c r="L38" s="163"/>
      <c r="M38" s="162" t="s">
        <v>127</v>
      </c>
      <c r="N38" s="164" t="s">
        <v>112</v>
      </c>
      <c r="O38" s="142"/>
    </row>
    <row r="39" spans="1:15" ht="19.5" customHeight="1">
      <c r="A39" s="160">
        <v>37</v>
      </c>
      <c r="B39" s="167" t="s">
        <v>177</v>
      </c>
      <c r="C39" s="162" t="s">
        <v>113</v>
      </c>
      <c r="D39" s="163"/>
      <c r="E39" s="163" t="s">
        <v>128</v>
      </c>
      <c r="F39" s="166" t="s">
        <v>211</v>
      </c>
      <c r="G39" s="134"/>
      <c r="H39" s="139"/>
      <c r="I39" s="162">
        <v>37</v>
      </c>
      <c r="J39" s="167" t="s">
        <v>254</v>
      </c>
      <c r="K39" s="176" t="s">
        <v>113</v>
      </c>
      <c r="L39" s="163"/>
      <c r="M39" s="162" t="s">
        <v>128</v>
      </c>
      <c r="N39" s="164" t="s">
        <v>283</v>
      </c>
      <c r="O39" s="142"/>
    </row>
    <row r="40" spans="1:15" ht="19.5" customHeight="1">
      <c r="A40" s="160">
        <v>38</v>
      </c>
      <c r="B40" s="167" t="s">
        <v>178</v>
      </c>
      <c r="C40" s="162" t="s">
        <v>114</v>
      </c>
      <c r="D40" s="163"/>
      <c r="E40" s="163" t="s">
        <v>128</v>
      </c>
      <c r="F40" s="162" t="s">
        <v>212</v>
      </c>
      <c r="G40" s="134"/>
      <c r="H40" s="139"/>
      <c r="I40" s="162">
        <v>38</v>
      </c>
      <c r="J40" s="167" t="s">
        <v>255</v>
      </c>
      <c r="K40" s="176" t="s">
        <v>114</v>
      </c>
      <c r="L40" s="163"/>
      <c r="M40" s="162" t="s">
        <v>128</v>
      </c>
      <c r="N40" s="164" t="s">
        <v>284</v>
      </c>
      <c r="O40" s="142"/>
    </row>
    <row r="41" spans="1:15" ht="19.5" customHeight="1">
      <c r="A41" s="160">
        <v>39</v>
      </c>
      <c r="B41" s="167" t="s">
        <v>179</v>
      </c>
      <c r="C41" s="162" t="s">
        <v>113</v>
      </c>
      <c r="D41" s="163"/>
      <c r="E41" s="163" t="s">
        <v>128</v>
      </c>
      <c r="F41" s="162" t="s">
        <v>212</v>
      </c>
      <c r="G41" s="134"/>
      <c r="H41" s="139"/>
      <c r="I41" s="162">
        <v>39</v>
      </c>
      <c r="J41" s="167" t="s">
        <v>256</v>
      </c>
      <c r="K41" s="176" t="s">
        <v>114</v>
      </c>
      <c r="L41" s="163"/>
      <c r="M41" s="162" t="s">
        <v>128</v>
      </c>
      <c r="N41" s="164" t="s">
        <v>283</v>
      </c>
      <c r="O41" s="142"/>
    </row>
    <row r="42" spans="1:15" ht="19.5" customHeight="1">
      <c r="A42" s="160">
        <v>40</v>
      </c>
      <c r="B42" s="167" t="s">
        <v>180</v>
      </c>
      <c r="C42" s="162" t="s">
        <v>113</v>
      </c>
      <c r="D42" s="163"/>
      <c r="E42" s="163" t="s">
        <v>128</v>
      </c>
      <c r="F42" s="162" t="s">
        <v>211</v>
      </c>
      <c r="G42" s="134"/>
      <c r="H42" s="139"/>
      <c r="I42" s="162">
        <v>40</v>
      </c>
      <c r="J42" s="167" t="s">
        <v>257</v>
      </c>
      <c r="K42" s="176" t="s">
        <v>113</v>
      </c>
      <c r="L42" s="163"/>
      <c r="M42" s="162" t="s">
        <v>128</v>
      </c>
      <c r="N42" s="164" t="s">
        <v>283</v>
      </c>
      <c r="O42" s="142"/>
    </row>
    <row r="43" spans="1:15" ht="19.5" customHeight="1">
      <c r="A43" s="160">
        <v>41</v>
      </c>
      <c r="B43" s="167" t="s">
        <v>181</v>
      </c>
      <c r="C43" s="162" t="s">
        <v>114</v>
      </c>
      <c r="D43" s="163"/>
      <c r="E43" s="163" t="s">
        <v>129</v>
      </c>
      <c r="F43" s="162" t="s">
        <v>130</v>
      </c>
      <c r="G43" s="134"/>
      <c r="H43" s="139"/>
      <c r="I43" s="162">
        <v>41</v>
      </c>
      <c r="J43" s="167" t="s">
        <v>258</v>
      </c>
      <c r="K43" s="176" t="s">
        <v>113</v>
      </c>
      <c r="L43" s="163"/>
      <c r="M43" s="162" t="s">
        <v>128</v>
      </c>
      <c r="N43" s="164" t="s">
        <v>283</v>
      </c>
      <c r="O43" s="142"/>
    </row>
    <row r="44" spans="1:15" ht="19.5" customHeight="1">
      <c r="A44" s="160">
        <v>42</v>
      </c>
      <c r="B44" s="167" t="s">
        <v>182</v>
      </c>
      <c r="C44" s="162" t="s">
        <v>113</v>
      </c>
      <c r="D44" s="163"/>
      <c r="E44" s="163" t="s">
        <v>129</v>
      </c>
      <c r="F44" s="162" t="s">
        <v>130</v>
      </c>
      <c r="G44" s="134"/>
      <c r="H44" s="139"/>
      <c r="I44" s="162">
        <v>42</v>
      </c>
      <c r="J44" s="167" t="s">
        <v>259</v>
      </c>
      <c r="K44" s="176" t="s">
        <v>113</v>
      </c>
      <c r="L44" s="163"/>
      <c r="M44" s="162" t="s">
        <v>129</v>
      </c>
      <c r="N44" s="164" t="s">
        <v>285</v>
      </c>
      <c r="O44" s="142"/>
    </row>
    <row r="45" spans="1:15" ht="19.5" customHeight="1">
      <c r="A45" s="160">
        <v>43</v>
      </c>
      <c r="B45" s="167" t="s">
        <v>183</v>
      </c>
      <c r="C45" s="162" t="s">
        <v>113</v>
      </c>
      <c r="D45" s="163"/>
      <c r="E45" s="163" t="s">
        <v>131</v>
      </c>
      <c r="F45" s="162" t="s">
        <v>213</v>
      </c>
      <c r="G45" s="134"/>
      <c r="H45" s="139"/>
      <c r="I45" s="162">
        <v>43</v>
      </c>
      <c r="J45" s="167" t="s">
        <v>260</v>
      </c>
      <c r="K45" s="176" t="s">
        <v>114</v>
      </c>
      <c r="L45" s="163"/>
      <c r="M45" s="162" t="s">
        <v>129</v>
      </c>
      <c r="N45" s="164" t="s">
        <v>285</v>
      </c>
      <c r="O45" s="142"/>
    </row>
    <row r="46" spans="1:15" ht="19.5" customHeight="1">
      <c r="A46" s="160">
        <v>44</v>
      </c>
      <c r="B46" s="167" t="s">
        <v>184</v>
      </c>
      <c r="C46" s="162" t="s">
        <v>114</v>
      </c>
      <c r="D46" s="163"/>
      <c r="E46" s="163" t="s">
        <v>131</v>
      </c>
      <c r="F46" s="162" t="s">
        <v>214</v>
      </c>
      <c r="G46" s="134"/>
      <c r="H46" s="139"/>
      <c r="I46" s="162">
        <v>44</v>
      </c>
      <c r="J46" s="167" t="s">
        <v>261</v>
      </c>
      <c r="K46" s="176" t="s">
        <v>114</v>
      </c>
      <c r="L46" s="163"/>
      <c r="M46" s="162" t="s">
        <v>131</v>
      </c>
      <c r="N46" s="164" t="s">
        <v>286</v>
      </c>
      <c r="O46" s="142"/>
    </row>
    <row r="47" spans="1:15" ht="19.5" customHeight="1">
      <c r="A47" s="160">
        <v>45</v>
      </c>
      <c r="B47" s="167" t="s">
        <v>185</v>
      </c>
      <c r="C47" s="162" t="s">
        <v>113</v>
      </c>
      <c r="D47" s="163"/>
      <c r="E47" s="163" t="s">
        <v>131</v>
      </c>
      <c r="F47" s="162" t="s">
        <v>215</v>
      </c>
      <c r="G47" s="134"/>
      <c r="H47" s="139"/>
      <c r="I47" s="162">
        <v>45</v>
      </c>
      <c r="J47" s="166" t="s">
        <v>262</v>
      </c>
      <c r="K47" s="162" t="s">
        <v>114</v>
      </c>
      <c r="L47" s="163"/>
      <c r="M47" s="162" t="s">
        <v>131</v>
      </c>
      <c r="N47" s="164" t="s">
        <v>286</v>
      </c>
      <c r="O47" s="142"/>
    </row>
    <row r="48" spans="1:15" ht="19.5" customHeight="1">
      <c r="A48" s="160">
        <v>46</v>
      </c>
      <c r="B48" s="167" t="s">
        <v>186</v>
      </c>
      <c r="C48" s="162" t="s">
        <v>114</v>
      </c>
      <c r="D48" s="163"/>
      <c r="E48" s="163" t="s">
        <v>131</v>
      </c>
      <c r="F48" s="162" t="s">
        <v>215</v>
      </c>
      <c r="G48" s="134"/>
      <c r="H48" s="139"/>
      <c r="I48" s="162">
        <v>46</v>
      </c>
      <c r="J48" s="167" t="s">
        <v>263</v>
      </c>
      <c r="K48" s="176" t="s">
        <v>114</v>
      </c>
      <c r="L48" s="163"/>
      <c r="M48" s="162" t="s">
        <v>131</v>
      </c>
      <c r="N48" s="164" t="s">
        <v>286</v>
      </c>
      <c r="O48" s="142"/>
    </row>
    <row r="49" spans="1:15" ht="19.5" customHeight="1">
      <c r="A49" s="162">
        <v>47</v>
      </c>
      <c r="B49" s="167" t="s">
        <v>187</v>
      </c>
      <c r="C49" s="162" t="s">
        <v>113</v>
      </c>
      <c r="D49" s="163"/>
      <c r="E49" s="163" t="s">
        <v>131</v>
      </c>
      <c r="F49" s="162" t="s">
        <v>216</v>
      </c>
      <c r="G49" s="134"/>
      <c r="H49" s="139"/>
      <c r="I49" s="162">
        <v>47</v>
      </c>
      <c r="J49" s="167" t="s">
        <v>264</v>
      </c>
      <c r="K49" s="176" t="s">
        <v>114</v>
      </c>
      <c r="L49" s="163"/>
      <c r="M49" s="162" t="s">
        <v>131</v>
      </c>
      <c r="N49" s="164" t="s">
        <v>286</v>
      </c>
      <c r="O49" s="142"/>
    </row>
    <row r="50" spans="1:15" ht="19.5" customHeight="1">
      <c r="A50" s="160">
        <v>48</v>
      </c>
      <c r="B50" s="167" t="s">
        <v>188</v>
      </c>
      <c r="C50" s="162" t="s">
        <v>114</v>
      </c>
      <c r="D50" s="163"/>
      <c r="E50" s="163" t="s">
        <v>131</v>
      </c>
      <c r="F50" s="162" t="s">
        <v>217</v>
      </c>
      <c r="G50" s="134"/>
      <c r="H50" s="139"/>
      <c r="I50" s="162">
        <v>48</v>
      </c>
      <c r="J50" s="167" t="s">
        <v>265</v>
      </c>
      <c r="K50" s="176" t="s">
        <v>113</v>
      </c>
      <c r="L50" s="163"/>
      <c r="M50" s="162" t="s">
        <v>131</v>
      </c>
      <c r="N50" s="164" t="s">
        <v>287</v>
      </c>
      <c r="O50" s="142"/>
    </row>
    <row r="51" spans="4:12" ht="19.5" customHeight="1">
      <c r="D51" s="140"/>
      <c r="G51" s="116"/>
      <c r="H51" s="139"/>
      <c r="I51" s="113"/>
      <c r="L51" s="118"/>
    </row>
    <row r="52" spans="1:12" ht="19.5" customHeight="1">
      <c r="A52" s="112"/>
      <c r="G52" s="139"/>
      <c r="H52" s="139"/>
      <c r="I52" s="113"/>
      <c r="L52" s="118"/>
    </row>
    <row r="53" spans="1:12" ht="19.5" customHeight="1">
      <c r="A53" s="112"/>
      <c r="G53" s="139"/>
      <c r="H53" s="139"/>
      <c r="I53" s="113"/>
      <c r="L53" s="118"/>
    </row>
    <row r="54" spans="1:12" ht="19.5" customHeight="1">
      <c r="A54" s="112"/>
      <c r="B54" s="150"/>
      <c r="C54" s="149"/>
      <c r="D54" s="151"/>
      <c r="E54" s="149"/>
      <c r="F54" s="150"/>
      <c r="G54" s="139"/>
      <c r="H54" s="139"/>
      <c r="I54" s="113"/>
      <c r="L54" s="118"/>
    </row>
    <row r="56" spans="2:13" s="112" customFormat="1" ht="13.5">
      <c r="B56" s="135"/>
      <c r="C56" s="136"/>
      <c r="D56" s="137"/>
      <c r="E56" s="136"/>
      <c r="F56" s="135"/>
      <c r="J56" s="147"/>
      <c r="K56" s="146"/>
      <c r="L56" s="148"/>
      <c r="M56" s="121"/>
    </row>
    <row r="57" spans="2:13" s="112" customFormat="1" ht="13.5">
      <c r="B57" s="129"/>
      <c r="C57" s="146"/>
      <c r="D57" s="115"/>
      <c r="E57" s="121"/>
      <c r="F57" s="146"/>
      <c r="J57" s="147"/>
      <c r="K57" s="146"/>
      <c r="L57" s="148"/>
      <c r="M57" s="121"/>
    </row>
    <row r="58" spans="2:13" s="112" customFormat="1" ht="13.5">
      <c r="B58" s="129"/>
      <c r="C58" s="146"/>
      <c r="D58" s="115"/>
      <c r="E58" s="121"/>
      <c r="F58" s="146"/>
      <c r="J58" s="147"/>
      <c r="K58" s="146"/>
      <c r="L58" s="148"/>
      <c r="M58" s="121"/>
    </row>
    <row r="59" spans="2:13" s="112" customFormat="1" ht="13.5">
      <c r="B59" s="129"/>
      <c r="C59" s="146"/>
      <c r="D59" s="115"/>
      <c r="E59" s="121"/>
      <c r="F59" s="146"/>
      <c r="J59" s="147"/>
      <c r="K59" s="146"/>
      <c r="L59" s="148"/>
      <c r="M59" s="121"/>
    </row>
  </sheetData>
  <sheetProtection/>
  <autoFilter ref="A2:N50"/>
  <printOptions horizontalCentered="1"/>
  <pageMargins left="0" right="0" top="0.5511811023622047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Hikita</dc:creator>
  <cp:keywords/>
  <dc:description/>
  <cp:lastModifiedBy>user</cp:lastModifiedBy>
  <cp:lastPrinted>2019-01-18T13:15:35Z</cp:lastPrinted>
  <dcterms:created xsi:type="dcterms:W3CDTF">2015-11-08T05:52:45Z</dcterms:created>
  <dcterms:modified xsi:type="dcterms:W3CDTF">2019-01-21T03:10:49Z</dcterms:modified>
  <cp:category/>
  <cp:version/>
  <cp:contentType/>
  <cp:contentStatus/>
</cp:coreProperties>
</file>